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autoCompressPictures="0"/>
  <bookViews>
    <workbookView xWindow="240" yWindow="240" windowWidth="25360" windowHeight="1528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9" i="1" l="1"/>
  <c r="K89" i="1"/>
  <c r="I89" i="1"/>
  <c r="H89" i="1"/>
  <c r="F89" i="1"/>
  <c r="E89" i="1"/>
  <c r="C89" i="1"/>
  <c r="B89" i="1"/>
  <c r="C66" i="1"/>
  <c r="B66" i="1"/>
  <c r="R42" i="1"/>
  <c r="Q42" i="1"/>
  <c r="O42" i="1"/>
  <c r="N42" i="1"/>
  <c r="L42" i="1"/>
  <c r="K42" i="1"/>
  <c r="I42" i="1"/>
  <c r="H42" i="1"/>
  <c r="F42" i="1"/>
  <c r="E42" i="1"/>
  <c r="C42" i="1"/>
  <c r="B42" i="1"/>
  <c r="Y28" i="1"/>
  <c r="Y27" i="1"/>
  <c r="Y26" i="1"/>
  <c r="Y25" i="1"/>
  <c r="Y24" i="1"/>
  <c r="Y23" i="1"/>
  <c r="O20" i="1"/>
  <c r="N20" i="1"/>
  <c r="G20" i="1"/>
  <c r="F20" i="1"/>
  <c r="C20" i="1"/>
  <c r="B20" i="1"/>
  <c r="Y18" i="1"/>
  <c r="X18" i="1"/>
  <c r="V17" i="1"/>
  <c r="V12" i="1"/>
  <c r="V18" i="1"/>
  <c r="U17" i="1"/>
  <c r="U12" i="1"/>
  <c r="U18" i="1"/>
  <c r="V16" i="1"/>
  <c r="U16" i="1"/>
  <c r="V15" i="1"/>
  <c r="U15" i="1"/>
  <c r="V14" i="1"/>
  <c r="U14" i="1"/>
  <c r="V13" i="1"/>
  <c r="U13" i="1"/>
  <c r="Y9" i="1"/>
  <c r="X9" i="1"/>
  <c r="V8" i="1"/>
  <c r="V3" i="1"/>
  <c r="V9" i="1"/>
  <c r="U8" i="1"/>
  <c r="U3" i="1"/>
  <c r="U9" i="1"/>
  <c r="V7" i="1"/>
  <c r="U7" i="1"/>
  <c r="V6" i="1"/>
  <c r="U6" i="1"/>
  <c r="V5" i="1"/>
  <c r="U5" i="1"/>
  <c r="V4" i="1"/>
  <c r="U4" i="1"/>
</calcChain>
</file>

<file path=xl/sharedStrings.xml><?xml version="1.0" encoding="utf-8"?>
<sst xmlns="http://schemas.openxmlformats.org/spreadsheetml/2006/main" count="347" uniqueCount="42">
  <si>
    <t>Car</t>
  </si>
  <si>
    <t>Model</t>
  </si>
  <si>
    <t>AVERAGE</t>
  </si>
  <si>
    <t>Mazda3</t>
  </si>
  <si>
    <t>Mazda6</t>
  </si>
  <si>
    <t>2012-2013</t>
  </si>
  <si>
    <t>0.5 Microns</t>
  </si>
  <si>
    <t>2.5 Microns</t>
  </si>
  <si>
    <t>This spans the 8 complete 5-minute tests on high</t>
  </si>
  <si>
    <t>Date</t>
  </si>
  <si>
    <t>Time</t>
  </si>
  <si>
    <t>Comment</t>
  </si>
  <si>
    <t xml:space="preserve">Thick Haze: </t>
  </si>
  <si>
    <t>http://www.ynetnews.com/articles/0,7340,L-4720715,00.html</t>
  </si>
  <si>
    <t>Averaging across 8 individual tests</t>
  </si>
  <si>
    <t>Municipal PM2.5</t>
  </si>
  <si>
    <t>* temporarily unavailable</t>
  </si>
  <si>
    <t>(ug/m3)</t>
  </si>
  <si>
    <t>Humidity</t>
  </si>
  <si>
    <t>*taken from the Apple Weather app</t>
  </si>
  <si>
    <t>% Reduction</t>
  </si>
  <si>
    <t>AVERAGE for AC OFF</t>
  </si>
  <si>
    <t>This spans 5 AC off tests</t>
  </si>
  <si>
    <t>Minutes</t>
  </si>
  <si>
    <t>Outside 0.5u</t>
  </si>
  <si>
    <t>Outside 2.5u</t>
  </si>
  <si>
    <t>Car 0.5 Microns</t>
  </si>
  <si>
    <t>Car 2.5 Microns</t>
  </si>
  <si>
    <t>(door was open so initial numbers same as outside)</t>
  </si>
  <si>
    <t>Averaging across 5 individual tests</t>
  </si>
  <si>
    <t>interrupted</t>
  </si>
  <si>
    <t>[measurement Interrupted]</t>
  </si>
  <si>
    <t>A/C Fan Speed</t>
  </si>
  <si>
    <t>Max</t>
  </si>
  <si>
    <t>AC High</t>
  </si>
  <si>
    <t>AC Off</t>
  </si>
  <si>
    <t>http://www.ynetnews.com/articles/0,7340,L-4754540,00.html</t>
  </si>
  <si>
    <t>CO2 after 5 min</t>
  </si>
  <si>
    <t>Fan OFF!</t>
  </si>
  <si>
    <t>Min</t>
  </si>
  <si>
    <t>missed reading</t>
  </si>
  <si>
    <t>OFF!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</si>
</sst>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color rgb="FF000000"/>
      <name val="Arial"/>
    </font>
    <font>
      <sz val="10"/>
      <name val="Arial"/>
    </font>
    <font>
      <u/>
      <sz val="10"/>
      <color rgb="FF000000"/>
      <name val="Arial"/>
    </font>
    <font>
      <sz val="10"/>
      <color rgb="FF000000"/>
      <name val="Arial"/>
    </font>
    <font>
      <sz val="12"/>
      <color rgb="FF000000"/>
      <name val="Arial"/>
    </font>
    <font>
      <u/>
      <sz val="10"/>
      <color rgb="FF0000FF"/>
      <name val="Arial"/>
    </font>
    <font>
      <u/>
      <sz val="10"/>
      <color theme="11"/>
      <name val="Arial"/>
    </font>
    <font>
      <sz val="12"/>
      <color rgb="FF000000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3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 applyAlignment="1"/>
    <xf numFmtId="0" fontId="1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/>
    <xf numFmtId="14" fontId="1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/>
    <xf numFmtId="0" fontId="3" fillId="2" borderId="0" xfId="0" applyFont="1" applyFill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9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164" fontId="1" fillId="0" borderId="0" xfId="0" applyNumberFormat="1" applyFont="1"/>
    <xf numFmtId="0" fontId="1" fillId="0" borderId="5" xfId="0" applyFont="1" applyBorder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5" xfId="0" applyFont="1" applyBorder="1" applyAlignment="1"/>
    <xf numFmtId="0" fontId="1" fillId="0" borderId="3" xfId="0" applyFont="1" applyBorder="1" applyAlignment="1">
      <alignment wrapText="1"/>
    </xf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7" xfId="0" applyFont="1" applyBorder="1"/>
    <xf numFmtId="0" fontId="1" fillId="0" borderId="8" xfId="0" applyFont="1" applyBorder="1"/>
    <xf numFmtId="0" fontId="4" fillId="0" borderId="0" xfId="0" applyFont="1" applyAlignment="1"/>
    <xf numFmtId="0" fontId="1" fillId="0" borderId="4" xfId="0" applyFont="1" applyBorder="1" applyAlignment="1">
      <alignment horizontal="center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4" fontId="1" fillId="0" borderId="0" xfId="0" applyNumberFormat="1" applyFont="1" applyAlignment="1"/>
    <xf numFmtId="0" fontId="1" fillId="3" borderId="7" xfId="0" applyFont="1" applyFill="1" applyBorder="1" applyAlignment="1"/>
    <xf numFmtId="0" fontId="1" fillId="4" borderId="7" xfId="0" applyFont="1" applyFill="1" applyBorder="1" applyAlignment="1"/>
    <xf numFmtId="0" fontId="1" fillId="0" borderId="8" xfId="0" applyFont="1" applyBorder="1" applyAlignment="1">
      <alignment horizontal="center"/>
    </xf>
    <xf numFmtId="0" fontId="1" fillId="3" borderId="6" xfId="0" applyFont="1" applyFill="1" applyBorder="1" applyAlignment="1"/>
    <xf numFmtId="1" fontId="0" fillId="0" borderId="0" xfId="0" applyNumberFormat="1" applyFont="1" applyAlignment="1"/>
    <xf numFmtId="0" fontId="7" fillId="0" borderId="0" xfId="0" applyFont="1" applyAlignment="1"/>
  </cellXfs>
  <cellStyles count="13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ynetnews.com/articles/0,7340,L-4754540,00.html" TargetMode="External"/><Relationship Id="rId4" Type="http://schemas.openxmlformats.org/officeDocument/2006/relationships/hyperlink" Target="http://www.ynetnews.com/articles/0,7340,L-4754540,00.html" TargetMode="External"/><Relationship Id="rId5" Type="http://schemas.openxmlformats.org/officeDocument/2006/relationships/hyperlink" Target="http://www.ynetnews.com/articles/0,7340,L-4754540,00.html" TargetMode="External"/><Relationship Id="rId6" Type="http://schemas.openxmlformats.org/officeDocument/2006/relationships/hyperlink" Target="http://www.ynetnews.com/articles/0,7340,L-4754540,00.html" TargetMode="External"/><Relationship Id="rId7" Type="http://schemas.openxmlformats.org/officeDocument/2006/relationships/hyperlink" Target="http://www.ynetnews.com/articles/0,7340,L-4754540,00.html" TargetMode="External"/><Relationship Id="rId8" Type="http://schemas.openxmlformats.org/officeDocument/2006/relationships/hyperlink" Target="http://www.ynetnews.com/articles/0,7340,L-4754540,00.html" TargetMode="External"/><Relationship Id="rId9" Type="http://schemas.openxmlformats.org/officeDocument/2006/relationships/hyperlink" Target="http://www.ynetnews.com/articles/0,7340,L-4754540,00.html" TargetMode="External"/><Relationship Id="rId10" Type="http://schemas.openxmlformats.org/officeDocument/2006/relationships/hyperlink" Target="http://www.ynetnews.com/articles/0,7340,L-4754540,00.html" TargetMode="External"/><Relationship Id="rId1" Type="http://schemas.openxmlformats.org/officeDocument/2006/relationships/hyperlink" Target="http://www.ynetnews.com/articles/0,7340,L-4720715,00.html" TargetMode="External"/><Relationship Id="rId2" Type="http://schemas.openxmlformats.org/officeDocument/2006/relationships/hyperlink" Target="http://www.ynetnews.com/articles/0,7340,L-4720715,0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0"/>
  <sheetViews>
    <sheetView tabSelected="1" topLeftCell="Q1" workbookViewId="0">
      <selection activeCell="X49" sqref="X49"/>
    </sheetView>
  </sheetViews>
  <sheetFormatPr baseColWidth="10" defaultColWidth="14.5" defaultRowHeight="15.75" customHeight="1" x14ac:dyDescent="0"/>
  <sheetData>
    <row r="1" spans="1:32" ht="15.75" customHeight="1">
      <c r="A1" s="1" t="s">
        <v>0</v>
      </c>
      <c r="B1" s="2" t="s">
        <v>1</v>
      </c>
      <c r="C1" s="2"/>
      <c r="D1" s="3"/>
      <c r="E1" s="2" t="s">
        <v>0</v>
      </c>
      <c r="F1" s="2" t="s">
        <v>1</v>
      </c>
      <c r="G1" s="4"/>
      <c r="H1" s="5"/>
      <c r="I1" s="2" t="s">
        <v>0</v>
      </c>
      <c r="J1" s="2" t="s">
        <v>1</v>
      </c>
      <c r="K1" s="4"/>
      <c r="L1" s="5"/>
      <c r="M1" s="2" t="s">
        <v>0</v>
      </c>
      <c r="N1" s="2" t="s">
        <v>1</v>
      </c>
      <c r="O1" s="4"/>
      <c r="P1" s="5"/>
      <c r="Q1" s="1" t="s">
        <v>0</v>
      </c>
      <c r="R1" s="2" t="s">
        <v>1</v>
      </c>
      <c r="S1" s="5"/>
      <c r="U1" s="6" t="s">
        <v>2</v>
      </c>
      <c r="V1" s="6" t="s">
        <v>8</v>
      </c>
    </row>
    <row r="2" spans="1:32" ht="15.75" customHeight="1">
      <c r="A2" s="7" t="s">
        <v>3</v>
      </c>
      <c r="B2" s="8">
        <v>2010</v>
      </c>
      <c r="C2" s="8"/>
      <c r="D2" s="3"/>
      <c r="E2" s="9" t="s">
        <v>4</v>
      </c>
      <c r="F2" s="9" t="s">
        <v>5</v>
      </c>
      <c r="H2" s="10"/>
      <c r="I2" s="7" t="s">
        <v>3</v>
      </c>
      <c r="J2" s="8">
        <v>2010</v>
      </c>
      <c r="L2" s="10"/>
      <c r="M2" s="9" t="s">
        <v>3</v>
      </c>
      <c r="N2" s="9">
        <v>2010</v>
      </c>
      <c r="P2" s="10"/>
      <c r="Q2" s="11" t="s">
        <v>3</v>
      </c>
      <c r="R2" s="9">
        <v>2010</v>
      </c>
      <c r="S2" s="10"/>
      <c r="U2" s="6" t="s">
        <v>6</v>
      </c>
      <c r="V2" s="6" t="s">
        <v>7</v>
      </c>
    </row>
    <row r="3" spans="1:32" ht="15.75" customHeight="1">
      <c r="A3" s="12"/>
      <c r="B3" s="13"/>
      <c r="C3" s="13"/>
      <c r="D3" s="3"/>
      <c r="E3" s="13"/>
      <c r="F3" s="13"/>
      <c r="H3" s="10"/>
      <c r="I3" s="13"/>
      <c r="J3" s="13"/>
      <c r="L3" s="10"/>
      <c r="M3" s="13"/>
      <c r="N3" s="13"/>
      <c r="P3" s="10"/>
      <c r="Q3" s="12"/>
      <c r="R3" s="13"/>
      <c r="S3" s="10"/>
      <c r="T3" s="6">
        <v>0</v>
      </c>
      <c r="U3" s="14">
        <f>AVERAGE(B14,F14,N14,B36,E36,H36,K36,N36)</f>
        <v>16954.125</v>
      </c>
      <c r="V3" s="14">
        <f>AVERAGE(C14,G14,O14,C36,F36,I36,L36,O36)</f>
        <v>5598.125</v>
      </c>
    </row>
    <row r="4" spans="1:32" ht="15.75" customHeight="1">
      <c r="A4" s="11" t="s">
        <v>9</v>
      </c>
      <c r="B4" s="15">
        <v>42311</v>
      </c>
      <c r="C4" s="13"/>
      <c r="D4" s="3"/>
      <c r="E4" s="9" t="s">
        <v>9</v>
      </c>
      <c r="F4" s="15">
        <v>42312</v>
      </c>
      <c r="H4" s="10"/>
      <c r="I4" s="9" t="s">
        <v>9</v>
      </c>
      <c r="J4" s="15">
        <v>42313</v>
      </c>
      <c r="L4" s="10"/>
      <c r="M4" s="9" t="s">
        <v>9</v>
      </c>
      <c r="N4" s="15">
        <v>42327</v>
      </c>
      <c r="P4" s="10"/>
      <c r="Q4" s="11" t="s">
        <v>9</v>
      </c>
      <c r="R4" s="15">
        <v>42328</v>
      </c>
      <c r="S4" s="10"/>
      <c r="T4" s="6">
        <v>1</v>
      </c>
      <c r="U4" s="14">
        <f>AVERAGE(B15,F15,N15,B37,E37,H37,K37,N37)</f>
        <v>4288.125</v>
      </c>
      <c r="V4" s="14">
        <f>AVERAGE(C15,G15,O15,C37,F37,I37,L37,O37)</f>
        <v>796.5</v>
      </c>
      <c r="AA4" s="47"/>
      <c r="AB4" s="47"/>
      <c r="AE4" s="47"/>
      <c r="AF4" s="47"/>
    </row>
    <row r="5" spans="1:32" ht="15.75" customHeight="1">
      <c r="A5" s="7" t="s">
        <v>10</v>
      </c>
      <c r="B5" s="16">
        <v>0.79166666666666663</v>
      </c>
      <c r="C5" s="13"/>
      <c r="D5" s="3"/>
      <c r="E5" s="8" t="s">
        <v>10</v>
      </c>
      <c r="F5" s="16">
        <v>0.47499999999999998</v>
      </c>
      <c r="H5" s="10"/>
      <c r="I5" s="8" t="s">
        <v>10</v>
      </c>
      <c r="J5" s="16">
        <v>0.33333333333333331</v>
      </c>
      <c r="L5" s="10"/>
      <c r="M5" s="8" t="s">
        <v>10</v>
      </c>
      <c r="N5" s="16">
        <v>0.73472222222222228</v>
      </c>
      <c r="P5" s="10"/>
      <c r="Q5" s="7" t="s">
        <v>10</v>
      </c>
      <c r="R5" s="16">
        <v>0.75</v>
      </c>
      <c r="S5" s="10"/>
      <c r="T5" s="6">
        <v>2</v>
      </c>
      <c r="U5" s="14">
        <f>AVERAGE(B16,F16,N16,B38,E38,H38,K38,N38)</f>
        <v>1382.25</v>
      </c>
      <c r="V5" s="14">
        <f>AVERAGE(C16,G16,O16,C38,F38,I38,L38,O38)</f>
        <v>176.125</v>
      </c>
      <c r="AA5" s="47"/>
      <c r="AB5" s="47"/>
      <c r="AE5" s="47"/>
      <c r="AF5" s="47"/>
    </row>
    <row r="6" spans="1:32" ht="15.75" customHeight="1">
      <c r="A6" s="11" t="s">
        <v>11</v>
      </c>
      <c r="B6" s="9" t="s">
        <v>12</v>
      </c>
      <c r="C6" s="17" t="s">
        <v>13</v>
      </c>
      <c r="D6" s="18"/>
      <c r="E6" s="9" t="s">
        <v>11</v>
      </c>
      <c r="F6" s="9" t="s">
        <v>12</v>
      </c>
      <c r="G6" s="17" t="s">
        <v>13</v>
      </c>
      <c r="H6" s="19"/>
      <c r="I6" s="9" t="s">
        <v>11</v>
      </c>
      <c r="J6" s="9"/>
      <c r="K6" s="20"/>
      <c r="L6" s="19"/>
      <c r="M6" s="9" t="s">
        <v>11</v>
      </c>
      <c r="N6" s="9"/>
      <c r="O6" s="20"/>
      <c r="P6" s="19"/>
      <c r="Q6" s="11" t="s">
        <v>11</v>
      </c>
      <c r="R6" s="9"/>
      <c r="S6" s="21"/>
      <c r="T6" s="6">
        <v>3</v>
      </c>
      <c r="U6" s="14">
        <f>AVERAGE(B17,F17,N17,B39,E39,H39,K39,N39)</f>
        <v>651.25</v>
      </c>
      <c r="V6" s="14">
        <f>AVERAGE(C17,G17,O17,C39,F39,I39,L39,O39)</f>
        <v>76.75</v>
      </c>
      <c r="AA6" s="47"/>
      <c r="AB6" s="47"/>
      <c r="AE6" s="47"/>
      <c r="AF6" s="47"/>
    </row>
    <row r="7" spans="1:32" ht="15.75" customHeight="1">
      <c r="A7" s="11"/>
      <c r="B7" s="9"/>
      <c r="C7" s="9"/>
      <c r="D7" s="18"/>
      <c r="E7" s="9"/>
      <c r="F7" s="9"/>
      <c r="G7" s="6"/>
      <c r="H7" s="19"/>
      <c r="I7" s="9"/>
      <c r="J7" s="9"/>
      <c r="K7" s="6"/>
      <c r="L7" s="19"/>
      <c r="M7" s="9"/>
      <c r="N7" s="9"/>
      <c r="O7" s="6"/>
      <c r="P7" s="19"/>
      <c r="Q7" s="11"/>
      <c r="R7" s="9"/>
      <c r="S7" s="19"/>
      <c r="T7" s="6">
        <v>4</v>
      </c>
      <c r="U7" s="14">
        <f>AVERAGE(B18,F18,N18,B40,E40,H40,K40,N40)</f>
        <v>431.625</v>
      </c>
      <c r="V7" s="14">
        <f>AVERAGE(C18,G18,O18,C40,F40,I40,L40,O40)</f>
        <v>48.75</v>
      </c>
      <c r="X7" s="6" t="s">
        <v>14</v>
      </c>
      <c r="AA7" s="47"/>
      <c r="AB7" s="47"/>
      <c r="AE7" s="47"/>
      <c r="AF7" s="47"/>
    </row>
    <row r="8" spans="1:32" ht="15.75" customHeight="1">
      <c r="A8" s="11" t="s">
        <v>15</v>
      </c>
      <c r="B8" s="22" t="s">
        <v>16</v>
      </c>
      <c r="C8" s="9" t="s">
        <v>17</v>
      </c>
      <c r="D8" s="3"/>
      <c r="E8" s="9" t="s">
        <v>15</v>
      </c>
      <c r="F8" s="9">
        <v>49</v>
      </c>
      <c r="G8" s="9" t="s">
        <v>17</v>
      </c>
      <c r="H8" s="10"/>
      <c r="I8" s="9" t="s">
        <v>15</v>
      </c>
      <c r="J8" s="9">
        <v>49.1</v>
      </c>
      <c r="K8" s="9" t="s">
        <v>17</v>
      </c>
      <c r="L8" s="10"/>
      <c r="M8" s="9" t="s">
        <v>15</v>
      </c>
      <c r="N8" s="9">
        <v>10.7</v>
      </c>
      <c r="O8" s="9" t="s">
        <v>17</v>
      </c>
      <c r="P8" s="10"/>
      <c r="Q8" s="11" t="s">
        <v>15</v>
      </c>
      <c r="R8" s="9">
        <v>15.3</v>
      </c>
      <c r="S8" s="18" t="s">
        <v>17</v>
      </c>
      <c r="T8" s="6">
        <v>5</v>
      </c>
      <c r="U8" s="14">
        <f>AVERAGE(B19,F19,N19,B41,E41,H41,K41,N41)</f>
        <v>349.75</v>
      </c>
      <c r="V8" s="14">
        <f>AVERAGE(C19,G19,O19,C41,F41,I41,L41,O41)</f>
        <v>37.5</v>
      </c>
      <c r="X8" s="23" t="s">
        <v>6</v>
      </c>
      <c r="Y8" s="23" t="s">
        <v>7</v>
      </c>
      <c r="AA8" s="47"/>
      <c r="AB8" s="47"/>
      <c r="AE8" s="47"/>
      <c r="AF8" s="47"/>
    </row>
    <row r="9" spans="1:32" ht="15.75" customHeight="1">
      <c r="A9" s="11" t="s">
        <v>18</v>
      </c>
      <c r="B9" s="24">
        <v>0.44</v>
      </c>
      <c r="C9" s="22" t="s">
        <v>19</v>
      </c>
      <c r="D9" s="3"/>
      <c r="E9" s="9" t="s">
        <v>18</v>
      </c>
      <c r="F9" s="24">
        <v>0.34</v>
      </c>
      <c r="G9" s="22" t="s">
        <v>19</v>
      </c>
      <c r="H9" s="10"/>
      <c r="I9" s="9" t="s">
        <v>18</v>
      </c>
      <c r="J9" s="24">
        <v>0.64</v>
      </c>
      <c r="K9" s="22" t="s">
        <v>19</v>
      </c>
      <c r="L9" s="10"/>
      <c r="M9" s="9" t="s">
        <v>18</v>
      </c>
      <c r="N9" s="24">
        <v>0.56999999999999995</v>
      </c>
      <c r="O9" s="22" t="s">
        <v>19</v>
      </c>
      <c r="P9" s="10"/>
      <c r="Q9" s="11" t="s">
        <v>18</v>
      </c>
      <c r="R9" s="24">
        <v>0.6</v>
      </c>
      <c r="S9" s="25" t="s">
        <v>19</v>
      </c>
      <c r="T9" s="6" t="s">
        <v>20</v>
      </c>
      <c r="U9" s="26">
        <f t="shared" ref="U9:V9" si="0">1-(U8/U3)</f>
        <v>0.97937080209093652</v>
      </c>
      <c r="V9" s="26">
        <f t="shared" si="0"/>
        <v>0.99330132856983366</v>
      </c>
      <c r="W9" s="6" t="s">
        <v>20</v>
      </c>
      <c r="X9" s="26">
        <f>AVERAGE(B20,F20,N20,N42,K42,H42,E42,B42)</f>
        <v>0.96754987983632723</v>
      </c>
      <c r="Y9" s="26">
        <f>AVERAGE(C20,G20,O20,O42,L42,I42,F42,C42)</f>
        <v>0.98826383447958288</v>
      </c>
      <c r="AA9" s="47"/>
      <c r="AB9" s="47"/>
      <c r="AE9" s="47"/>
      <c r="AF9" s="47"/>
    </row>
    <row r="10" spans="1:32" ht="15.75" customHeight="1">
      <c r="A10" s="27"/>
      <c r="D10" s="28"/>
      <c r="F10" s="29"/>
      <c r="G10" s="13"/>
      <c r="H10" s="10"/>
      <c r="J10" s="29"/>
      <c r="K10" s="13"/>
      <c r="L10" s="10"/>
      <c r="N10" s="29"/>
      <c r="O10" s="13"/>
      <c r="P10" s="10"/>
      <c r="Q10" s="27"/>
      <c r="R10" s="29"/>
      <c r="S10" s="3"/>
      <c r="U10" s="6" t="s">
        <v>21</v>
      </c>
      <c r="W10" s="6" t="s">
        <v>22</v>
      </c>
    </row>
    <row r="11" spans="1:32" ht="15.75" customHeight="1">
      <c r="A11" s="11" t="s">
        <v>23</v>
      </c>
      <c r="B11" s="9" t="s">
        <v>24</v>
      </c>
      <c r="C11" s="9" t="s">
        <v>25</v>
      </c>
      <c r="D11" s="3"/>
      <c r="E11" s="9" t="s">
        <v>23</v>
      </c>
      <c r="F11" s="9" t="s">
        <v>24</v>
      </c>
      <c r="G11" s="9" t="s">
        <v>25</v>
      </c>
      <c r="H11" s="10"/>
      <c r="I11" s="9" t="s">
        <v>23</v>
      </c>
      <c r="J11" s="9" t="s">
        <v>24</v>
      </c>
      <c r="K11" s="9" t="s">
        <v>25</v>
      </c>
      <c r="L11" s="10"/>
      <c r="M11" s="9" t="s">
        <v>23</v>
      </c>
      <c r="N11" s="9" t="s">
        <v>24</v>
      </c>
      <c r="O11" s="9" t="s">
        <v>25</v>
      </c>
      <c r="P11" s="10"/>
      <c r="Q11" s="11" t="s">
        <v>23</v>
      </c>
      <c r="R11" s="9" t="s">
        <v>24</v>
      </c>
      <c r="S11" s="18" t="s">
        <v>25</v>
      </c>
      <c r="U11" s="23" t="s">
        <v>6</v>
      </c>
      <c r="V11" s="23" t="s">
        <v>7</v>
      </c>
    </row>
    <row r="12" spans="1:32" ht="15.75" customHeight="1">
      <c r="A12" s="11">
        <v>0</v>
      </c>
      <c r="B12" s="9">
        <v>8603</v>
      </c>
      <c r="C12" s="9">
        <v>3300</v>
      </c>
      <c r="D12" s="3"/>
      <c r="E12" s="9">
        <v>0</v>
      </c>
      <c r="F12" s="9">
        <v>9460</v>
      </c>
      <c r="G12" s="9">
        <v>3199</v>
      </c>
      <c r="H12" s="10"/>
      <c r="I12" s="9">
        <v>0</v>
      </c>
      <c r="J12" s="9">
        <v>10923</v>
      </c>
      <c r="K12" s="9">
        <v>3185</v>
      </c>
      <c r="L12" s="10"/>
      <c r="M12" s="9">
        <v>0</v>
      </c>
      <c r="N12" s="9">
        <v>2464</v>
      </c>
      <c r="O12" s="9">
        <v>199</v>
      </c>
      <c r="P12" s="10"/>
      <c r="Q12" s="30">
        <v>0</v>
      </c>
      <c r="R12" s="6">
        <v>3167</v>
      </c>
      <c r="S12" s="19">
        <v>199</v>
      </c>
      <c r="T12" s="23">
        <v>0</v>
      </c>
      <c r="U12" s="14">
        <f t="shared" ref="U12:V12" si="1">AVERAGE(K83,H83,E83,B83,T36)</f>
        <v>8329.7999999999993</v>
      </c>
      <c r="V12" s="14">
        <f t="shared" si="1"/>
        <v>2381.8000000000002</v>
      </c>
    </row>
    <row r="13" spans="1:32" ht="15.75" customHeight="1">
      <c r="A13" s="12"/>
      <c r="B13" s="9" t="s">
        <v>26</v>
      </c>
      <c r="C13" s="9" t="s">
        <v>27</v>
      </c>
      <c r="D13" s="3"/>
      <c r="E13" s="13"/>
      <c r="F13" s="9" t="s">
        <v>26</v>
      </c>
      <c r="G13" s="9" t="s">
        <v>27</v>
      </c>
      <c r="H13" s="10"/>
      <c r="I13" s="13"/>
      <c r="J13" s="9" t="s">
        <v>26</v>
      </c>
      <c r="K13" s="9" t="s">
        <v>27</v>
      </c>
      <c r="L13" s="10"/>
      <c r="M13" s="13"/>
      <c r="N13" s="9" t="s">
        <v>26</v>
      </c>
      <c r="O13" s="9" t="s">
        <v>27</v>
      </c>
      <c r="P13" s="10"/>
      <c r="Q13" s="27"/>
      <c r="R13" s="9" t="s">
        <v>26</v>
      </c>
      <c r="S13" s="18" t="s">
        <v>27</v>
      </c>
      <c r="T13" s="23">
        <v>1</v>
      </c>
      <c r="U13" s="14">
        <f t="shared" ref="U13:V13" si="2">AVERAGE(K84,H84,E84,B84,T37)</f>
        <v>6710.4</v>
      </c>
      <c r="V13" s="14">
        <f t="shared" si="2"/>
        <v>1558.6</v>
      </c>
    </row>
    <row r="14" spans="1:32" ht="15.75" customHeight="1">
      <c r="A14" s="11">
        <v>0</v>
      </c>
      <c r="B14" s="9">
        <v>1715</v>
      </c>
      <c r="C14" s="9">
        <v>483</v>
      </c>
      <c r="D14" s="3"/>
      <c r="E14" s="9">
        <v>0</v>
      </c>
      <c r="F14" s="9">
        <v>9460</v>
      </c>
      <c r="G14" s="9">
        <v>3199</v>
      </c>
      <c r="H14" s="31" t="s">
        <v>28</v>
      </c>
      <c r="I14" s="9">
        <v>0</v>
      </c>
      <c r="J14" s="9">
        <v>3517</v>
      </c>
      <c r="K14" s="9">
        <v>1309</v>
      </c>
      <c r="L14" s="31"/>
      <c r="M14" s="9">
        <v>0</v>
      </c>
      <c r="N14" s="9">
        <v>969</v>
      </c>
      <c r="O14" s="9">
        <v>161</v>
      </c>
      <c r="P14" s="31"/>
      <c r="Q14" s="30">
        <v>0</v>
      </c>
      <c r="R14" s="6">
        <v>843</v>
      </c>
      <c r="S14" s="19">
        <v>175</v>
      </c>
      <c r="T14" s="23">
        <v>2</v>
      </c>
      <c r="U14" s="14">
        <f t="shared" ref="U14:V14" si="3">AVERAGE(K85,H85,E85,B85,T38)</f>
        <v>5668.4</v>
      </c>
      <c r="V14" s="14">
        <f t="shared" si="3"/>
        <v>1104.8</v>
      </c>
    </row>
    <row r="15" spans="1:32" ht="15.75" customHeight="1">
      <c r="A15" s="11">
        <v>1</v>
      </c>
      <c r="B15" s="9">
        <v>633</v>
      </c>
      <c r="C15" s="9">
        <v>92</v>
      </c>
      <c r="D15" s="3"/>
      <c r="E15" s="9">
        <v>1</v>
      </c>
      <c r="F15" s="9">
        <v>2205</v>
      </c>
      <c r="G15" s="9">
        <v>406</v>
      </c>
      <c r="H15" s="10"/>
      <c r="I15" s="9">
        <v>1</v>
      </c>
      <c r="J15" s="9">
        <v>479</v>
      </c>
      <c r="K15" s="9">
        <v>62</v>
      </c>
      <c r="L15" s="10"/>
      <c r="M15" s="9">
        <v>1</v>
      </c>
      <c r="N15" s="9">
        <v>434</v>
      </c>
      <c r="O15" s="9">
        <v>21</v>
      </c>
      <c r="P15" s="10"/>
      <c r="Q15" s="30">
        <v>1</v>
      </c>
      <c r="R15" s="6">
        <v>287</v>
      </c>
      <c r="S15" s="19">
        <v>31</v>
      </c>
      <c r="T15" s="23">
        <v>3</v>
      </c>
      <c r="U15" s="14">
        <f t="shared" ref="U15:V15" si="4">AVERAGE(K86,H86,E86,B86,T39)</f>
        <v>4758.3999999999996</v>
      </c>
      <c r="V15" s="14">
        <f t="shared" si="4"/>
        <v>737.6</v>
      </c>
    </row>
    <row r="16" spans="1:32" ht="15.75" customHeight="1">
      <c r="A16" s="11">
        <v>2</v>
      </c>
      <c r="B16" s="9">
        <v>234</v>
      </c>
      <c r="C16" s="9">
        <v>17</v>
      </c>
      <c r="D16" s="3"/>
      <c r="E16" s="9">
        <v>2</v>
      </c>
      <c r="F16" s="9">
        <v>829</v>
      </c>
      <c r="G16" s="9">
        <v>98</v>
      </c>
      <c r="H16" s="10"/>
      <c r="I16" s="9">
        <v>2</v>
      </c>
      <c r="J16" s="9">
        <v>262</v>
      </c>
      <c r="K16" s="9">
        <v>31</v>
      </c>
      <c r="L16" s="10"/>
      <c r="M16" s="9">
        <v>2</v>
      </c>
      <c r="N16" s="9">
        <v>266</v>
      </c>
      <c r="O16" s="9">
        <v>7</v>
      </c>
      <c r="P16" s="10"/>
      <c r="Q16" s="30">
        <v>2</v>
      </c>
      <c r="R16" s="6">
        <v>140</v>
      </c>
      <c r="S16" s="19">
        <v>7</v>
      </c>
      <c r="T16" s="23">
        <v>4</v>
      </c>
      <c r="U16" s="14">
        <f t="shared" ref="U16:V16" si="5">AVERAGE(K87,H87,E87,B87,T40)</f>
        <v>4044.4</v>
      </c>
      <c r="V16" s="14">
        <f t="shared" si="5"/>
        <v>527.79999999999995</v>
      </c>
      <c r="X16" s="6" t="s">
        <v>29</v>
      </c>
    </row>
    <row r="17" spans="1:25" ht="15.75" customHeight="1">
      <c r="A17" s="11">
        <v>3</v>
      </c>
      <c r="B17" s="9">
        <v>189</v>
      </c>
      <c r="C17" s="9">
        <v>17</v>
      </c>
      <c r="D17" s="3"/>
      <c r="E17" s="9">
        <v>3</v>
      </c>
      <c r="F17" s="9">
        <v>346</v>
      </c>
      <c r="G17" s="9">
        <v>45</v>
      </c>
      <c r="H17" s="10"/>
      <c r="I17" s="9">
        <v>3</v>
      </c>
      <c r="J17" s="9">
        <v>129</v>
      </c>
      <c r="K17" s="9">
        <v>10</v>
      </c>
      <c r="L17" s="10"/>
      <c r="M17" s="9">
        <v>3</v>
      </c>
      <c r="N17" s="9">
        <v>157</v>
      </c>
      <c r="O17" s="9">
        <v>0</v>
      </c>
      <c r="P17" s="10"/>
      <c r="Q17" s="30">
        <v>3</v>
      </c>
      <c r="R17" s="6" t="s">
        <v>30</v>
      </c>
      <c r="S17" s="19"/>
      <c r="T17" s="23">
        <v>5</v>
      </c>
      <c r="U17" s="14">
        <f t="shared" ref="U17:V17" si="6">AVERAGE(K88,H88,E88,B88,T41)</f>
        <v>3586.6</v>
      </c>
      <c r="V17" s="14">
        <f t="shared" si="6"/>
        <v>428.8</v>
      </c>
      <c r="X17" s="23" t="s">
        <v>6</v>
      </c>
      <c r="Y17" s="23" t="s">
        <v>7</v>
      </c>
    </row>
    <row r="18" spans="1:25" ht="15.75" customHeight="1">
      <c r="A18" s="11">
        <v>4</v>
      </c>
      <c r="B18" s="9">
        <v>182</v>
      </c>
      <c r="C18" s="9">
        <v>24</v>
      </c>
      <c r="D18" s="3"/>
      <c r="E18" s="9">
        <v>4</v>
      </c>
      <c r="F18" s="9">
        <v>164</v>
      </c>
      <c r="G18" s="9">
        <v>14</v>
      </c>
      <c r="H18" s="10"/>
      <c r="I18" s="9">
        <v>4</v>
      </c>
      <c r="J18" s="9" t="s">
        <v>31</v>
      </c>
      <c r="K18" s="9"/>
      <c r="L18" s="10"/>
      <c r="M18" s="9">
        <v>4</v>
      </c>
      <c r="N18" s="9">
        <v>66</v>
      </c>
      <c r="O18" s="9">
        <v>7</v>
      </c>
      <c r="P18" s="10"/>
      <c r="Q18" s="30">
        <v>4</v>
      </c>
      <c r="S18" s="10"/>
      <c r="T18" s="6" t="s">
        <v>20</v>
      </c>
      <c r="U18" s="26">
        <f t="shared" ref="U18:V18" si="7">1-(U17/U12)</f>
        <v>0.56942543638502729</v>
      </c>
      <c r="V18" s="26">
        <f t="shared" si="7"/>
        <v>0.81996809135947601</v>
      </c>
      <c r="W18" s="6" t="s">
        <v>20</v>
      </c>
      <c r="X18" s="26">
        <f t="shared" ref="X18:Y18" si="8">AVERAGE(B89,E89,H89,K89,Q42)</f>
        <v>0.29885395414971933</v>
      </c>
      <c r="Y18" s="26">
        <f t="shared" si="8"/>
        <v>0.50241844962010629</v>
      </c>
    </row>
    <row r="19" spans="1:25" ht="15.75" customHeight="1">
      <c r="A19" s="11">
        <v>5</v>
      </c>
      <c r="B19" s="9">
        <v>154</v>
      </c>
      <c r="C19" s="9">
        <v>22</v>
      </c>
      <c r="D19" s="10"/>
      <c r="E19" s="9">
        <v>5</v>
      </c>
      <c r="F19" s="9">
        <v>133</v>
      </c>
      <c r="G19" s="9">
        <v>24</v>
      </c>
      <c r="H19" s="10"/>
      <c r="I19" s="9">
        <v>5</v>
      </c>
      <c r="J19" s="9"/>
      <c r="K19" s="9"/>
      <c r="L19" s="10"/>
      <c r="M19" s="9">
        <v>5</v>
      </c>
      <c r="N19" s="9">
        <v>38</v>
      </c>
      <c r="O19" s="9">
        <v>0</v>
      </c>
      <c r="P19" s="10"/>
      <c r="Q19" s="30">
        <v>5</v>
      </c>
      <c r="S19" s="10"/>
    </row>
    <row r="20" spans="1:25" ht="15.75" customHeight="1">
      <c r="A20" s="30" t="s">
        <v>20</v>
      </c>
      <c r="B20" s="26">
        <f t="shared" ref="B20:C20" si="9">1-(B19/B14)</f>
        <v>0.91020408163265309</v>
      </c>
      <c r="C20" s="26">
        <f t="shared" si="9"/>
        <v>0.95445134575569357</v>
      </c>
      <c r="D20" s="10"/>
      <c r="E20" s="30" t="s">
        <v>20</v>
      </c>
      <c r="F20" s="26">
        <f t="shared" ref="F20:G20" si="10">1-(F19/F14)</f>
        <v>0.98594080338266388</v>
      </c>
      <c r="G20" s="26">
        <f t="shared" si="10"/>
        <v>0.99249765551734914</v>
      </c>
      <c r="H20" s="10"/>
      <c r="I20" s="30" t="s">
        <v>20</v>
      </c>
      <c r="L20" s="10"/>
      <c r="M20" s="30" t="s">
        <v>20</v>
      </c>
      <c r="N20" s="26">
        <f t="shared" ref="N20:O20" si="11">1-(N19/N14)</f>
        <v>0.96078431372549022</v>
      </c>
      <c r="O20" s="26">
        <f t="shared" si="11"/>
        <v>1</v>
      </c>
      <c r="P20" s="10"/>
      <c r="Q20" s="30" t="s">
        <v>20</v>
      </c>
      <c r="S20" s="10"/>
    </row>
    <row r="21" spans="1:25" ht="15.75" customHeight="1">
      <c r="A21" s="32" t="s">
        <v>32</v>
      </c>
      <c r="B21" s="33" t="s">
        <v>33</v>
      </c>
      <c r="C21" s="34"/>
      <c r="D21" s="35"/>
      <c r="E21" s="33" t="s">
        <v>32</v>
      </c>
      <c r="F21" s="33" t="s">
        <v>33</v>
      </c>
      <c r="G21" s="34"/>
      <c r="H21" s="35"/>
      <c r="I21" s="33" t="s">
        <v>32</v>
      </c>
      <c r="J21" s="33" t="s">
        <v>33</v>
      </c>
      <c r="K21" s="34"/>
      <c r="L21" s="35"/>
      <c r="M21" s="33" t="s">
        <v>32</v>
      </c>
      <c r="N21" s="33" t="s">
        <v>33</v>
      </c>
      <c r="O21" s="34"/>
      <c r="P21" s="35"/>
      <c r="Q21" s="32" t="s">
        <v>32</v>
      </c>
      <c r="R21" s="33" t="s">
        <v>33</v>
      </c>
      <c r="S21" s="35"/>
    </row>
    <row r="22" spans="1:25">
      <c r="W22" s="36" t="s">
        <v>23</v>
      </c>
      <c r="X22" s="36" t="s">
        <v>34</v>
      </c>
      <c r="Y22" s="36" t="s">
        <v>35</v>
      </c>
    </row>
    <row r="23" spans="1:25">
      <c r="A23" s="1" t="s">
        <v>0</v>
      </c>
      <c r="B23" s="2" t="s">
        <v>1</v>
      </c>
      <c r="C23" s="2"/>
      <c r="D23" s="1" t="s">
        <v>0</v>
      </c>
      <c r="E23" s="2" t="s">
        <v>1</v>
      </c>
      <c r="F23" s="2"/>
      <c r="G23" s="1" t="s">
        <v>0</v>
      </c>
      <c r="H23" s="2" t="s">
        <v>1</v>
      </c>
      <c r="I23" s="2"/>
      <c r="J23" s="1" t="s">
        <v>0</v>
      </c>
      <c r="K23" s="2" t="s">
        <v>1</v>
      </c>
      <c r="L23" s="2"/>
      <c r="M23" s="1" t="s">
        <v>0</v>
      </c>
      <c r="N23" s="2" t="s">
        <v>1</v>
      </c>
      <c r="O23" s="2"/>
      <c r="P23" s="1" t="s">
        <v>0</v>
      </c>
      <c r="Q23" s="2" t="s">
        <v>1</v>
      </c>
      <c r="R23" s="2"/>
      <c r="S23" s="1" t="s">
        <v>0</v>
      </c>
      <c r="T23" s="2" t="s">
        <v>1</v>
      </c>
      <c r="U23" s="37"/>
      <c r="W23" s="38">
        <v>0</v>
      </c>
      <c r="X23" s="38">
        <v>30688</v>
      </c>
      <c r="Y23" s="39">
        <f t="shared" ref="Y23:Y28" si="12">AVERAGE(Q36,B83,E83,H83,K83)</f>
        <v>8467.7999999999993</v>
      </c>
    </row>
    <row r="24" spans="1:25">
      <c r="A24" s="7" t="s">
        <v>3</v>
      </c>
      <c r="B24" s="8">
        <v>2010</v>
      </c>
      <c r="C24" s="8"/>
      <c r="D24" s="7" t="s">
        <v>3</v>
      </c>
      <c r="E24" s="8">
        <v>2010</v>
      </c>
      <c r="F24" s="8"/>
      <c r="G24" s="7" t="s">
        <v>3</v>
      </c>
      <c r="H24" s="8">
        <v>2010</v>
      </c>
      <c r="I24" s="8"/>
      <c r="J24" s="7" t="s">
        <v>3</v>
      </c>
      <c r="K24" s="8">
        <v>2010</v>
      </c>
      <c r="L24" s="8"/>
      <c r="M24" s="7" t="s">
        <v>3</v>
      </c>
      <c r="N24" s="8">
        <v>2010</v>
      </c>
      <c r="O24" s="8"/>
      <c r="P24" s="7" t="s">
        <v>3</v>
      </c>
      <c r="Q24" s="8">
        <v>2010</v>
      </c>
      <c r="R24" s="8"/>
      <c r="S24" s="7" t="s">
        <v>3</v>
      </c>
      <c r="T24" s="8">
        <v>2010</v>
      </c>
      <c r="U24" s="40"/>
      <c r="W24" s="38">
        <v>1</v>
      </c>
      <c r="X24" s="38">
        <v>8015</v>
      </c>
      <c r="Y24" s="39">
        <f t="shared" si="12"/>
        <v>7378.8</v>
      </c>
    </row>
    <row r="25" spans="1:25">
      <c r="A25" s="12"/>
      <c r="B25" s="13"/>
      <c r="C25" s="13"/>
      <c r="D25" s="12"/>
      <c r="E25" s="13"/>
      <c r="F25" s="13"/>
      <c r="G25" s="12"/>
      <c r="H25" s="13"/>
      <c r="I25" s="13"/>
      <c r="J25" s="12"/>
      <c r="K25" s="13"/>
      <c r="L25" s="13"/>
      <c r="M25" s="12"/>
      <c r="N25" s="13"/>
      <c r="O25" s="13"/>
      <c r="P25" s="12"/>
      <c r="Q25" s="13"/>
      <c r="R25" s="13"/>
      <c r="S25" s="12"/>
      <c r="T25" s="13"/>
      <c r="U25" s="3"/>
      <c r="W25" s="38">
        <v>2</v>
      </c>
      <c r="X25" s="38">
        <v>2376</v>
      </c>
      <c r="Y25" s="39">
        <f t="shared" si="12"/>
        <v>6827.6</v>
      </c>
    </row>
    <row r="26" spans="1:25">
      <c r="A26" s="11" t="s">
        <v>9</v>
      </c>
      <c r="B26" s="15">
        <v>42022</v>
      </c>
      <c r="C26" s="13"/>
      <c r="D26" s="11" t="s">
        <v>9</v>
      </c>
      <c r="E26" s="15">
        <v>42022</v>
      </c>
      <c r="F26" s="13"/>
      <c r="G26" s="11" t="s">
        <v>9</v>
      </c>
      <c r="H26" s="15">
        <v>42022</v>
      </c>
      <c r="I26" s="13"/>
      <c r="J26" s="11" t="s">
        <v>9</v>
      </c>
      <c r="K26" s="15">
        <v>42022</v>
      </c>
      <c r="L26" s="13"/>
      <c r="M26" s="11" t="s">
        <v>9</v>
      </c>
      <c r="N26" s="15">
        <v>42022</v>
      </c>
      <c r="O26" s="13"/>
      <c r="P26" s="11" t="s">
        <v>9</v>
      </c>
      <c r="Q26" s="15">
        <v>42022</v>
      </c>
      <c r="R26" s="13"/>
      <c r="S26" s="11" t="s">
        <v>9</v>
      </c>
      <c r="T26" s="15">
        <v>42022</v>
      </c>
      <c r="U26" s="3"/>
      <c r="W26" s="38">
        <v>3</v>
      </c>
      <c r="X26" s="38">
        <v>1050</v>
      </c>
      <c r="Y26" s="39">
        <f t="shared" si="12"/>
        <v>6542.6</v>
      </c>
    </row>
    <row r="27" spans="1:25">
      <c r="A27" s="7" t="s">
        <v>10</v>
      </c>
      <c r="B27" s="16">
        <v>0.73958333333333337</v>
      </c>
      <c r="C27" s="13"/>
      <c r="D27" s="7" t="s">
        <v>10</v>
      </c>
      <c r="E27" s="16">
        <v>0.74930555555555556</v>
      </c>
      <c r="F27" s="13"/>
      <c r="G27" s="7" t="s">
        <v>10</v>
      </c>
      <c r="H27" s="16">
        <v>0.75416666666666665</v>
      </c>
      <c r="I27" s="13"/>
      <c r="J27" s="7" t="s">
        <v>10</v>
      </c>
      <c r="K27" s="16">
        <v>0.75902777777777775</v>
      </c>
      <c r="L27" s="13"/>
      <c r="M27" s="7" t="s">
        <v>10</v>
      </c>
      <c r="N27" s="16">
        <v>0.76249999999999996</v>
      </c>
      <c r="O27" s="13"/>
      <c r="P27" s="7" t="s">
        <v>10</v>
      </c>
      <c r="Q27" s="16">
        <v>0.76736111111111116</v>
      </c>
      <c r="R27" s="13"/>
      <c r="S27" s="7" t="s">
        <v>10</v>
      </c>
      <c r="T27" s="16">
        <v>0.77361111111111114</v>
      </c>
      <c r="U27" s="3"/>
      <c r="W27" s="38">
        <v>4</v>
      </c>
      <c r="X27" s="38">
        <v>595</v>
      </c>
      <c r="Y27" s="39">
        <f t="shared" si="12"/>
        <v>6136</v>
      </c>
    </row>
    <row r="28" spans="1:25">
      <c r="A28" s="11" t="s">
        <v>11</v>
      </c>
      <c r="B28" s="41" t="s">
        <v>36</v>
      </c>
      <c r="C28" s="20"/>
      <c r="D28" s="11" t="s">
        <v>11</v>
      </c>
      <c r="E28" s="41" t="s">
        <v>36</v>
      </c>
      <c r="F28" s="20"/>
      <c r="G28" s="11" t="s">
        <v>11</v>
      </c>
      <c r="H28" s="41" t="s">
        <v>36</v>
      </c>
      <c r="I28" s="20"/>
      <c r="J28" s="11" t="s">
        <v>11</v>
      </c>
      <c r="K28" s="41" t="s">
        <v>36</v>
      </c>
      <c r="L28" s="20"/>
      <c r="M28" s="11" t="s">
        <v>11</v>
      </c>
      <c r="N28" s="41" t="s">
        <v>36</v>
      </c>
      <c r="O28" s="20"/>
      <c r="P28" s="11" t="s">
        <v>11</v>
      </c>
      <c r="Q28" s="41" t="s">
        <v>36</v>
      </c>
      <c r="R28" s="20"/>
      <c r="S28" s="11" t="s">
        <v>11</v>
      </c>
      <c r="T28" s="41" t="s">
        <v>36</v>
      </c>
      <c r="U28" s="21"/>
      <c r="W28" s="38">
        <v>5</v>
      </c>
      <c r="X28" s="38">
        <v>514</v>
      </c>
      <c r="Y28" s="39">
        <f t="shared" si="12"/>
        <v>5751</v>
      </c>
    </row>
    <row r="29" spans="1:25" ht="15.75" customHeight="1">
      <c r="A29" s="11"/>
      <c r="B29" s="9"/>
      <c r="C29" s="9"/>
      <c r="D29" s="11"/>
      <c r="E29" s="9"/>
      <c r="F29" s="9"/>
      <c r="G29" s="11"/>
      <c r="H29" s="9"/>
      <c r="I29" s="9"/>
      <c r="J29" s="11"/>
      <c r="K29" s="9"/>
      <c r="L29" s="9"/>
      <c r="M29" s="11"/>
      <c r="N29" s="9"/>
      <c r="O29" s="9"/>
      <c r="P29" s="11"/>
      <c r="Q29" s="9"/>
      <c r="R29" s="9"/>
      <c r="S29" s="11"/>
      <c r="T29" s="9"/>
      <c r="U29" s="18"/>
    </row>
    <row r="30" spans="1:25" ht="15.75" customHeight="1">
      <c r="A30" s="11" t="s">
        <v>15</v>
      </c>
      <c r="B30" s="22">
        <v>206.8</v>
      </c>
      <c r="C30" s="9" t="s">
        <v>17</v>
      </c>
      <c r="D30" s="11" t="s">
        <v>15</v>
      </c>
      <c r="E30" s="22">
        <v>230.9</v>
      </c>
      <c r="F30" s="9" t="s">
        <v>17</v>
      </c>
      <c r="G30" s="11" t="s">
        <v>15</v>
      </c>
      <c r="H30" s="22">
        <v>238.5</v>
      </c>
      <c r="I30" s="9" t="s">
        <v>17</v>
      </c>
      <c r="J30" s="11" t="s">
        <v>15</v>
      </c>
      <c r="K30" s="22">
        <v>257.7</v>
      </c>
      <c r="L30" s="9" t="s">
        <v>17</v>
      </c>
      <c r="M30" s="11" t="s">
        <v>15</v>
      </c>
      <c r="N30" s="22">
        <v>268.7</v>
      </c>
      <c r="O30" s="9" t="s">
        <v>17</v>
      </c>
      <c r="P30" s="11" t="s">
        <v>15</v>
      </c>
      <c r="Q30" s="22">
        <v>276.10000000000002</v>
      </c>
      <c r="R30" s="9" t="s">
        <v>17</v>
      </c>
      <c r="S30" s="11" t="s">
        <v>15</v>
      </c>
      <c r="T30" s="22">
        <v>283.39999999999998</v>
      </c>
      <c r="U30" s="18" t="s">
        <v>17</v>
      </c>
    </row>
    <row r="31" spans="1:25" ht="15.75" customHeight="1">
      <c r="A31" s="11" t="s">
        <v>18</v>
      </c>
      <c r="B31" s="24">
        <v>0.48</v>
      </c>
      <c r="C31" s="22" t="s">
        <v>19</v>
      </c>
      <c r="D31" s="11" t="s">
        <v>18</v>
      </c>
      <c r="E31" s="24">
        <v>0.45</v>
      </c>
      <c r="F31" s="22" t="s">
        <v>19</v>
      </c>
      <c r="G31" s="11" t="s">
        <v>18</v>
      </c>
      <c r="H31" s="24">
        <v>0.45</v>
      </c>
      <c r="I31" s="22" t="s">
        <v>19</v>
      </c>
      <c r="J31" s="11" t="s">
        <v>18</v>
      </c>
      <c r="K31" s="24">
        <v>0.45</v>
      </c>
      <c r="L31" s="22" t="s">
        <v>19</v>
      </c>
      <c r="M31" s="11" t="s">
        <v>18</v>
      </c>
      <c r="N31" s="24">
        <v>0.45</v>
      </c>
      <c r="O31" s="22" t="s">
        <v>19</v>
      </c>
      <c r="P31" s="11" t="s">
        <v>18</v>
      </c>
      <c r="Q31" s="24"/>
      <c r="R31" s="22" t="s">
        <v>19</v>
      </c>
      <c r="S31" s="11" t="s">
        <v>18</v>
      </c>
      <c r="T31" s="24"/>
      <c r="U31" s="25" t="s">
        <v>19</v>
      </c>
    </row>
    <row r="32" spans="1:25" ht="15.75" customHeight="1">
      <c r="A32" s="27"/>
      <c r="D32" s="27"/>
      <c r="G32" s="27"/>
      <c r="J32" s="27"/>
      <c r="M32" s="27"/>
      <c r="P32" s="27"/>
      <c r="S32" s="27"/>
      <c r="U32" s="10"/>
    </row>
    <row r="33" spans="1:25" ht="15.75" customHeight="1">
      <c r="A33" s="11" t="s">
        <v>23</v>
      </c>
      <c r="B33" s="9" t="s">
        <v>24</v>
      </c>
      <c r="C33" s="9" t="s">
        <v>25</v>
      </c>
      <c r="D33" s="11" t="s">
        <v>23</v>
      </c>
      <c r="E33" s="9" t="s">
        <v>24</v>
      </c>
      <c r="F33" s="9" t="s">
        <v>25</v>
      </c>
      <c r="G33" s="11" t="s">
        <v>23</v>
      </c>
      <c r="H33" s="9" t="s">
        <v>24</v>
      </c>
      <c r="I33" s="9" t="s">
        <v>25</v>
      </c>
      <c r="J33" s="11" t="s">
        <v>23</v>
      </c>
      <c r="K33" s="9" t="s">
        <v>24</v>
      </c>
      <c r="L33" s="9" t="s">
        <v>25</v>
      </c>
      <c r="M33" s="11" t="s">
        <v>23</v>
      </c>
      <c r="N33" s="9" t="s">
        <v>24</v>
      </c>
      <c r="O33" s="9" t="s">
        <v>25</v>
      </c>
      <c r="P33" s="11" t="s">
        <v>23</v>
      </c>
      <c r="Q33" s="9" t="s">
        <v>24</v>
      </c>
      <c r="R33" s="9" t="s">
        <v>25</v>
      </c>
      <c r="S33" s="11" t="s">
        <v>23</v>
      </c>
      <c r="T33" s="9" t="s">
        <v>24</v>
      </c>
      <c r="U33" s="18" t="s">
        <v>25</v>
      </c>
    </row>
    <row r="34" spans="1:25">
      <c r="A34" s="11">
        <v>0</v>
      </c>
      <c r="B34" s="9">
        <v>31545</v>
      </c>
      <c r="C34" s="9">
        <v>10588</v>
      </c>
      <c r="D34" s="11">
        <v>0</v>
      </c>
      <c r="E34" s="9"/>
      <c r="F34" s="9"/>
      <c r="G34" s="11">
        <v>0</v>
      </c>
      <c r="H34" s="9"/>
      <c r="I34" s="9"/>
      <c r="J34" s="11">
        <v>0</v>
      </c>
      <c r="K34" s="9"/>
      <c r="L34" s="9"/>
      <c r="M34" s="11">
        <v>0</v>
      </c>
      <c r="N34" s="9"/>
      <c r="O34" s="9"/>
      <c r="P34" s="11">
        <v>0</v>
      </c>
      <c r="Q34" s="9"/>
      <c r="R34" s="9"/>
      <c r="S34" s="11">
        <v>0</v>
      </c>
      <c r="T34" s="9"/>
      <c r="U34" s="18"/>
      <c r="W34" s="36"/>
      <c r="X34" s="36"/>
      <c r="Y34" s="36"/>
    </row>
    <row r="35" spans="1:25" ht="15">
      <c r="A35" s="12"/>
      <c r="B35" s="9" t="s">
        <v>26</v>
      </c>
      <c r="C35" s="9" t="s">
        <v>27</v>
      </c>
      <c r="D35" s="12"/>
      <c r="E35" s="9" t="s">
        <v>26</v>
      </c>
      <c r="F35" s="9" t="s">
        <v>27</v>
      </c>
      <c r="G35" s="12"/>
      <c r="H35" s="9" t="s">
        <v>26</v>
      </c>
      <c r="I35" s="9" t="s">
        <v>27</v>
      </c>
      <c r="J35" s="12"/>
      <c r="K35" s="9" t="s">
        <v>26</v>
      </c>
      <c r="L35" s="9" t="s">
        <v>27</v>
      </c>
      <c r="M35" s="12"/>
      <c r="N35" s="9" t="s">
        <v>26</v>
      </c>
      <c r="O35" s="9" t="s">
        <v>27</v>
      </c>
      <c r="P35" s="12"/>
      <c r="Q35" s="9" t="s">
        <v>26</v>
      </c>
      <c r="R35" s="9" t="s">
        <v>27</v>
      </c>
      <c r="S35" s="12"/>
      <c r="T35" s="9" t="s">
        <v>26</v>
      </c>
      <c r="U35" s="18" t="s">
        <v>27</v>
      </c>
      <c r="W35" s="13"/>
      <c r="X35" s="38"/>
      <c r="Y35" s="38"/>
    </row>
    <row r="36" spans="1:25" ht="15">
      <c r="A36" s="11">
        <v>0</v>
      </c>
      <c r="B36" s="9">
        <v>11077</v>
      </c>
      <c r="C36" s="9">
        <v>2096</v>
      </c>
      <c r="D36" s="11">
        <v>0</v>
      </c>
      <c r="E36" s="9">
        <v>23645</v>
      </c>
      <c r="F36" s="9">
        <v>7511</v>
      </c>
      <c r="G36" s="11">
        <v>0</v>
      </c>
      <c r="H36" s="9">
        <v>27874</v>
      </c>
      <c r="I36" s="9">
        <v>9450</v>
      </c>
      <c r="J36" s="11">
        <v>0</v>
      </c>
      <c r="K36" s="9">
        <v>30205</v>
      </c>
      <c r="L36" s="9">
        <v>10850</v>
      </c>
      <c r="M36" s="11">
        <v>0</v>
      </c>
      <c r="N36" s="9">
        <v>30688</v>
      </c>
      <c r="O36" s="9">
        <v>11035</v>
      </c>
      <c r="P36" s="11">
        <v>0</v>
      </c>
      <c r="Q36" s="9">
        <v>31416</v>
      </c>
      <c r="R36" s="9">
        <v>11410</v>
      </c>
      <c r="S36" s="11">
        <v>0</v>
      </c>
      <c r="T36" s="9">
        <v>30726</v>
      </c>
      <c r="U36" s="18">
        <v>10835</v>
      </c>
      <c r="W36" s="13"/>
      <c r="X36" s="13"/>
      <c r="Y36" s="38"/>
    </row>
    <row r="37" spans="1:25" ht="15">
      <c r="A37" s="11">
        <v>1</v>
      </c>
      <c r="B37" s="9">
        <v>2397</v>
      </c>
      <c r="C37" s="9">
        <v>252</v>
      </c>
      <c r="D37" s="11">
        <v>1</v>
      </c>
      <c r="E37" s="9">
        <v>5589</v>
      </c>
      <c r="F37" s="9">
        <v>1053</v>
      </c>
      <c r="G37" s="11">
        <v>1</v>
      </c>
      <c r="H37" s="9">
        <v>7332</v>
      </c>
      <c r="I37" s="9">
        <v>1430</v>
      </c>
      <c r="J37" s="11">
        <v>1</v>
      </c>
      <c r="K37" s="9">
        <v>7700</v>
      </c>
      <c r="L37" s="9">
        <v>1386</v>
      </c>
      <c r="M37" s="11">
        <v>1</v>
      </c>
      <c r="N37" s="9">
        <v>8015</v>
      </c>
      <c r="O37" s="9">
        <v>1732</v>
      </c>
      <c r="P37" s="11">
        <v>1</v>
      </c>
      <c r="Q37" s="9">
        <v>26930</v>
      </c>
      <c r="R37" s="9">
        <v>8344</v>
      </c>
      <c r="S37" s="11">
        <v>1</v>
      </c>
      <c r="T37" s="9">
        <v>23588</v>
      </c>
      <c r="U37" s="18">
        <v>6695</v>
      </c>
      <c r="W37" s="13"/>
      <c r="X37" s="13"/>
      <c r="Y37" s="38"/>
    </row>
    <row r="38" spans="1:25" ht="15">
      <c r="A38" s="11">
        <v>2</v>
      </c>
      <c r="B38" s="9">
        <v>990</v>
      </c>
      <c r="C38" s="9">
        <v>77</v>
      </c>
      <c r="D38" s="11">
        <v>2</v>
      </c>
      <c r="E38" s="9">
        <v>2030</v>
      </c>
      <c r="F38" s="9">
        <v>255</v>
      </c>
      <c r="G38" s="11">
        <v>2</v>
      </c>
      <c r="H38" s="9">
        <v>2107</v>
      </c>
      <c r="I38" s="9">
        <v>252</v>
      </c>
      <c r="J38" s="11">
        <v>2</v>
      </c>
      <c r="K38" s="9">
        <v>2226</v>
      </c>
      <c r="L38" s="9">
        <v>329</v>
      </c>
      <c r="M38" s="11">
        <v>2</v>
      </c>
      <c r="N38" s="9">
        <v>2376</v>
      </c>
      <c r="O38" s="9">
        <v>374</v>
      </c>
      <c r="P38" s="11">
        <v>2</v>
      </c>
      <c r="Q38" s="9">
        <v>25000</v>
      </c>
      <c r="R38" s="9">
        <v>7458</v>
      </c>
      <c r="S38" s="11">
        <v>2</v>
      </c>
      <c r="T38" s="9">
        <v>19204</v>
      </c>
      <c r="U38" s="18">
        <v>4743</v>
      </c>
      <c r="W38" s="13"/>
      <c r="X38" s="13"/>
      <c r="Y38" s="38"/>
    </row>
    <row r="39" spans="1:25" ht="15">
      <c r="A39" s="11">
        <v>3</v>
      </c>
      <c r="B39" s="9">
        <v>588</v>
      </c>
      <c r="C39" s="9">
        <v>52</v>
      </c>
      <c r="D39" s="11">
        <v>3</v>
      </c>
      <c r="E39" s="9">
        <v>990</v>
      </c>
      <c r="F39" s="9">
        <v>126</v>
      </c>
      <c r="G39" s="11">
        <v>3</v>
      </c>
      <c r="H39" s="9">
        <v>868</v>
      </c>
      <c r="I39" s="9">
        <v>115</v>
      </c>
      <c r="J39" s="11">
        <v>3</v>
      </c>
      <c r="K39" s="9">
        <v>1022</v>
      </c>
      <c r="L39" s="9">
        <v>112</v>
      </c>
      <c r="M39" s="11">
        <v>3</v>
      </c>
      <c r="N39" s="9">
        <v>1050</v>
      </c>
      <c r="O39" s="9">
        <v>147</v>
      </c>
      <c r="P39" s="11">
        <v>3</v>
      </c>
      <c r="Q39" s="9">
        <v>23446</v>
      </c>
      <c r="R39" s="9">
        <v>6712</v>
      </c>
      <c r="S39" s="11">
        <v>3</v>
      </c>
      <c r="T39" s="9">
        <v>14525</v>
      </c>
      <c r="U39" s="18">
        <v>2961</v>
      </c>
      <c r="W39" s="13"/>
      <c r="X39" s="13"/>
      <c r="Y39" s="38"/>
    </row>
    <row r="40" spans="1:25" ht="15">
      <c r="A40" s="11">
        <v>4</v>
      </c>
      <c r="B40" s="9">
        <v>539</v>
      </c>
      <c r="C40" s="9">
        <v>59</v>
      </c>
      <c r="D40" s="11">
        <v>4</v>
      </c>
      <c r="E40" s="9">
        <v>637</v>
      </c>
      <c r="F40" s="9">
        <v>59</v>
      </c>
      <c r="G40" s="11">
        <v>4</v>
      </c>
      <c r="H40" s="9">
        <v>633</v>
      </c>
      <c r="I40" s="9">
        <v>52</v>
      </c>
      <c r="J40" s="11">
        <v>4</v>
      </c>
      <c r="K40" s="9">
        <v>637</v>
      </c>
      <c r="L40" s="9">
        <v>91</v>
      </c>
      <c r="M40" s="11">
        <v>4</v>
      </c>
      <c r="N40" s="9">
        <v>595</v>
      </c>
      <c r="O40" s="9">
        <v>84</v>
      </c>
      <c r="P40" s="11">
        <v>4</v>
      </c>
      <c r="Q40" s="9">
        <v>22578</v>
      </c>
      <c r="R40" s="9">
        <v>6121</v>
      </c>
      <c r="S40" s="11">
        <v>4</v>
      </c>
      <c r="T40" s="9">
        <v>12120</v>
      </c>
      <c r="U40" s="18">
        <v>2077</v>
      </c>
      <c r="W40" s="13"/>
      <c r="X40" s="13"/>
      <c r="Y40" s="38"/>
    </row>
    <row r="41" spans="1:25" ht="15.75" customHeight="1">
      <c r="A41" s="11">
        <v>5</v>
      </c>
      <c r="B41" s="9">
        <v>500</v>
      </c>
      <c r="C41" s="9">
        <v>38</v>
      </c>
      <c r="D41" s="11">
        <v>5</v>
      </c>
      <c r="E41" s="9">
        <v>553</v>
      </c>
      <c r="F41" s="9">
        <v>56</v>
      </c>
      <c r="G41" s="11">
        <v>5</v>
      </c>
      <c r="H41" s="9">
        <v>455</v>
      </c>
      <c r="I41" s="9">
        <v>45</v>
      </c>
      <c r="J41" s="11">
        <v>5</v>
      </c>
      <c r="K41" s="9">
        <v>451</v>
      </c>
      <c r="L41" s="9">
        <v>45</v>
      </c>
      <c r="M41" s="11">
        <v>5</v>
      </c>
      <c r="N41" s="9">
        <v>514</v>
      </c>
      <c r="O41" s="9">
        <v>70</v>
      </c>
      <c r="P41" s="11">
        <v>5</v>
      </c>
      <c r="Q41" s="9">
        <v>21199</v>
      </c>
      <c r="R41" s="9">
        <v>5694</v>
      </c>
      <c r="S41" s="11">
        <v>5</v>
      </c>
      <c r="T41" s="9">
        <v>10377</v>
      </c>
      <c r="U41" s="18">
        <v>1620</v>
      </c>
      <c r="W41" s="13"/>
      <c r="X41" s="13"/>
    </row>
    <row r="42" spans="1:25" ht="15.75" customHeight="1">
      <c r="A42" s="30" t="s">
        <v>20</v>
      </c>
      <c r="B42" s="42">
        <f t="shared" ref="B42:C42" si="13">1-(B41/B36)</f>
        <v>0.95486142457344048</v>
      </c>
      <c r="C42" s="42">
        <f t="shared" si="13"/>
        <v>0.98187022900763354</v>
      </c>
      <c r="D42" s="30" t="s">
        <v>20</v>
      </c>
      <c r="E42" s="42">
        <f t="shared" ref="E42:F42" si="14">1-(E41/E36)</f>
        <v>0.97661239162613656</v>
      </c>
      <c r="F42" s="42">
        <f t="shared" si="14"/>
        <v>0.99254426840633736</v>
      </c>
      <c r="G42" s="30" t="s">
        <v>20</v>
      </c>
      <c r="H42" s="42">
        <f t="shared" ref="H42:I42" si="15">1-(H41/H36)</f>
        <v>0.98367654445002506</v>
      </c>
      <c r="I42" s="42">
        <f t="shared" si="15"/>
        <v>0.99523809523809526</v>
      </c>
      <c r="J42" s="30" t="s">
        <v>20</v>
      </c>
      <c r="K42" s="26">
        <f t="shared" ref="K42:L42" si="16">1-(K41/K36)</f>
        <v>0.98506869723555701</v>
      </c>
      <c r="L42" s="26">
        <f t="shared" si="16"/>
        <v>0.99585253456221201</v>
      </c>
      <c r="M42" s="30" t="s">
        <v>20</v>
      </c>
      <c r="N42" s="26">
        <f t="shared" ref="N42:O42" si="17">1-(N41/N36)</f>
        <v>0.98325078206465066</v>
      </c>
      <c r="O42" s="26">
        <f t="shared" si="17"/>
        <v>0.99365654734934294</v>
      </c>
      <c r="P42" s="30" t="s">
        <v>20</v>
      </c>
      <c r="Q42" s="26">
        <f t="shared" ref="Q42:R42" si="18">1-(Q41/Q36)</f>
        <v>0.32521645021645018</v>
      </c>
      <c r="R42" s="26">
        <f t="shared" si="18"/>
        <v>0.50096406660823845</v>
      </c>
      <c r="S42" s="11"/>
      <c r="T42" s="9"/>
      <c r="U42" s="18"/>
      <c r="W42" s="36"/>
      <c r="X42" s="48"/>
      <c r="Y42" s="48"/>
    </row>
    <row r="43" spans="1:25" ht="15.75" customHeight="1">
      <c r="A43" s="30" t="s">
        <v>37</v>
      </c>
      <c r="B43" s="6">
        <v>1304</v>
      </c>
      <c r="D43" s="30" t="s">
        <v>37</v>
      </c>
      <c r="E43" s="6">
        <v>1332</v>
      </c>
      <c r="G43" s="30" t="s">
        <v>37</v>
      </c>
      <c r="H43" s="6">
        <v>1270</v>
      </c>
      <c r="J43" s="27"/>
      <c r="M43" s="27"/>
      <c r="P43" s="27"/>
      <c r="S43" s="11">
        <v>6</v>
      </c>
      <c r="T43" s="9">
        <v>8652</v>
      </c>
      <c r="U43" s="18">
        <v>1263</v>
      </c>
      <c r="W43" s="38"/>
      <c r="X43" s="38"/>
      <c r="Y43" s="38"/>
    </row>
    <row r="44" spans="1:25" ht="15.75" customHeight="1">
      <c r="A44" s="32" t="s">
        <v>32</v>
      </c>
      <c r="B44" s="33" t="s">
        <v>33</v>
      </c>
      <c r="C44" s="34"/>
      <c r="D44" s="32" t="s">
        <v>32</v>
      </c>
      <c r="E44" s="33" t="s">
        <v>33</v>
      </c>
      <c r="F44" s="34"/>
      <c r="G44" s="32" t="s">
        <v>32</v>
      </c>
      <c r="H44" s="33" t="s">
        <v>33</v>
      </c>
      <c r="I44" s="34"/>
      <c r="J44" s="32" t="s">
        <v>32</v>
      </c>
      <c r="K44" s="33" t="s">
        <v>33</v>
      </c>
      <c r="L44" s="34"/>
      <c r="M44" s="32" t="s">
        <v>32</v>
      </c>
      <c r="N44" s="33" t="s">
        <v>33</v>
      </c>
      <c r="O44" s="34"/>
      <c r="P44" s="32" t="s">
        <v>32</v>
      </c>
      <c r="Q44" s="43" t="s">
        <v>38</v>
      </c>
      <c r="R44" s="34"/>
      <c r="S44" s="11">
        <v>7</v>
      </c>
      <c r="T44" s="9">
        <v>7150</v>
      </c>
      <c r="U44" s="18">
        <v>1001</v>
      </c>
      <c r="W44" s="38"/>
      <c r="X44" s="38"/>
      <c r="Y44" s="38"/>
    </row>
    <row r="45" spans="1:25" ht="15.75" customHeight="1">
      <c r="S45" s="11">
        <v>8</v>
      </c>
      <c r="T45" s="9">
        <v>6489</v>
      </c>
      <c r="U45" s="18">
        <v>798</v>
      </c>
      <c r="W45" s="38"/>
      <c r="X45" s="38"/>
      <c r="Y45" s="38"/>
    </row>
    <row r="46" spans="1:25" ht="15.75" customHeight="1">
      <c r="S46" s="11">
        <v>9</v>
      </c>
      <c r="T46" s="9">
        <v>5551</v>
      </c>
      <c r="U46" s="18">
        <v>640</v>
      </c>
      <c r="W46" s="38"/>
      <c r="X46" s="38"/>
      <c r="Y46" s="38"/>
    </row>
    <row r="47" spans="1:25" ht="15.75" customHeight="1">
      <c r="A47" s="1" t="s">
        <v>0</v>
      </c>
      <c r="B47" s="2" t="s">
        <v>1</v>
      </c>
      <c r="C47" s="2"/>
      <c r="D47" s="1"/>
      <c r="E47" s="2"/>
      <c r="F47" s="2"/>
      <c r="G47" s="1"/>
      <c r="H47" s="2"/>
      <c r="I47" s="2"/>
      <c r="J47" s="1"/>
      <c r="K47" s="2"/>
      <c r="L47" s="2"/>
      <c r="M47" s="1"/>
      <c r="N47" s="2"/>
      <c r="O47" s="2"/>
      <c r="P47" s="1"/>
      <c r="Q47" s="2"/>
      <c r="R47" s="2"/>
      <c r="S47" s="7">
        <v>10</v>
      </c>
      <c r="T47" s="8">
        <v>5033</v>
      </c>
      <c r="U47" s="40">
        <v>544</v>
      </c>
      <c r="W47" s="38"/>
      <c r="X47" s="38"/>
      <c r="Y47" s="38"/>
    </row>
    <row r="48" spans="1:25" ht="15.75" customHeight="1">
      <c r="A48" s="7" t="s">
        <v>3</v>
      </c>
      <c r="B48" s="8">
        <v>2010</v>
      </c>
      <c r="C48" s="8"/>
      <c r="D48" s="7"/>
      <c r="E48" s="8"/>
      <c r="F48" s="8"/>
      <c r="G48" s="7"/>
      <c r="H48" s="8"/>
      <c r="I48" s="8"/>
      <c r="J48" s="7"/>
      <c r="K48" s="8"/>
      <c r="L48" s="8"/>
      <c r="M48" s="7"/>
      <c r="N48" s="8"/>
      <c r="O48" s="8"/>
      <c r="P48" s="7"/>
      <c r="Q48" s="8"/>
      <c r="R48" s="8"/>
      <c r="S48" s="27"/>
      <c r="U48" s="10"/>
      <c r="W48" s="38"/>
      <c r="X48" s="38"/>
      <c r="Y48" s="38"/>
    </row>
    <row r="49" spans="1:21" ht="15.75" customHeight="1">
      <c r="A49" s="12"/>
      <c r="B49" s="13"/>
      <c r="C49" s="13"/>
      <c r="D49" s="12"/>
      <c r="E49" s="13"/>
      <c r="F49" s="13"/>
      <c r="G49" s="12"/>
      <c r="H49" s="13"/>
      <c r="I49" s="13"/>
      <c r="J49" s="12"/>
      <c r="K49" s="13"/>
      <c r="L49" s="13"/>
      <c r="M49" s="12"/>
      <c r="N49" s="13"/>
      <c r="O49" s="13"/>
      <c r="P49" s="12"/>
      <c r="Q49" s="13"/>
      <c r="R49" s="13"/>
      <c r="S49" s="32" t="s">
        <v>32</v>
      </c>
      <c r="T49" s="44" t="s">
        <v>39</v>
      </c>
      <c r="U49" s="45"/>
    </row>
    <row r="50" spans="1:21" ht="15.75" customHeight="1">
      <c r="A50" s="11" t="s">
        <v>9</v>
      </c>
      <c r="B50" s="15">
        <v>42022</v>
      </c>
      <c r="C50" s="13"/>
      <c r="D50" s="11"/>
      <c r="E50" s="15"/>
      <c r="F50" s="13"/>
      <c r="G50" s="11"/>
      <c r="H50" s="15"/>
      <c r="I50" s="13"/>
      <c r="J50" s="11"/>
      <c r="K50" s="15"/>
      <c r="L50" s="13"/>
      <c r="M50" s="11"/>
      <c r="N50" s="15"/>
      <c r="O50" s="13"/>
      <c r="P50" s="11"/>
      <c r="Q50" s="15"/>
      <c r="R50" s="13"/>
      <c r="S50" s="11"/>
      <c r="T50" s="15"/>
      <c r="U50" s="13"/>
    </row>
    <row r="51" spans="1:21" ht="15.75" customHeight="1">
      <c r="A51" s="7" t="s">
        <v>10</v>
      </c>
      <c r="B51" s="16">
        <v>0.78125</v>
      </c>
      <c r="C51" s="13"/>
      <c r="D51" s="7"/>
      <c r="E51" s="16"/>
      <c r="F51" s="13"/>
      <c r="G51" s="7"/>
      <c r="H51" s="16"/>
      <c r="I51" s="13"/>
      <c r="J51" s="7"/>
      <c r="K51" s="16"/>
      <c r="L51" s="13"/>
      <c r="M51" s="7"/>
      <c r="N51" s="16"/>
      <c r="O51" s="13"/>
      <c r="P51" s="7"/>
      <c r="Q51" s="16"/>
      <c r="R51" s="13"/>
      <c r="S51" s="7"/>
      <c r="T51" s="16"/>
      <c r="U51" s="13"/>
    </row>
    <row r="52" spans="1:21" ht="15.75" customHeight="1">
      <c r="A52" s="11" t="s">
        <v>11</v>
      </c>
      <c r="B52" s="41" t="s">
        <v>36</v>
      </c>
      <c r="C52" s="20"/>
      <c r="D52" s="11"/>
      <c r="E52" s="9"/>
      <c r="F52" s="20"/>
      <c r="G52" s="11"/>
      <c r="H52" s="9"/>
      <c r="I52" s="20"/>
      <c r="J52" s="11"/>
      <c r="K52" s="9"/>
      <c r="L52" s="20"/>
      <c r="M52" s="11"/>
      <c r="N52" s="9"/>
      <c r="O52" s="20"/>
      <c r="P52" s="11"/>
      <c r="Q52" s="9"/>
      <c r="R52" s="20"/>
      <c r="S52" s="11"/>
      <c r="T52" s="9"/>
      <c r="U52" s="20"/>
    </row>
    <row r="53" spans="1:21" ht="15.75" customHeight="1">
      <c r="A53" s="11"/>
      <c r="B53" s="9"/>
      <c r="C53" s="9"/>
      <c r="D53" s="11"/>
      <c r="E53" s="9"/>
      <c r="F53" s="9"/>
      <c r="G53" s="11"/>
      <c r="H53" s="9"/>
      <c r="I53" s="9"/>
      <c r="J53" s="11"/>
      <c r="K53" s="9"/>
      <c r="L53" s="9"/>
      <c r="M53" s="11"/>
      <c r="N53" s="9"/>
      <c r="O53" s="9"/>
      <c r="P53" s="11"/>
      <c r="Q53" s="9"/>
      <c r="R53" s="9"/>
      <c r="S53" s="11"/>
      <c r="T53" s="9"/>
      <c r="U53" s="9"/>
    </row>
    <row r="54" spans="1:21" ht="15.75" customHeight="1">
      <c r="A54" s="11" t="s">
        <v>15</v>
      </c>
      <c r="B54" s="22">
        <v>294.10000000000002</v>
      </c>
      <c r="C54" s="9" t="s">
        <v>17</v>
      </c>
      <c r="D54" s="11"/>
      <c r="E54" s="22"/>
      <c r="F54" s="9"/>
      <c r="G54" s="11"/>
      <c r="H54" s="22"/>
      <c r="I54" s="9"/>
      <c r="J54" s="11"/>
      <c r="K54" s="22"/>
      <c r="L54" s="9"/>
      <c r="M54" s="11"/>
      <c r="N54" s="22"/>
      <c r="O54" s="9"/>
      <c r="P54" s="11"/>
      <c r="Q54" s="22"/>
      <c r="R54" s="9"/>
      <c r="S54" s="11"/>
      <c r="T54" s="22"/>
      <c r="U54" s="9"/>
    </row>
    <row r="55" spans="1:21" ht="15.75" customHeight="1">
      <c r="A55" s="11" t="s">
        <v>18</v>
      </c>
      <c r="B55" s="24"/>
      <c r="C55" s="22" t="s">
        <v>19</v>
      </c>
      <c r="D55" s="11"/>
      <c r="E55" s="24"/>
      <c r="F55" s="22"/>
      <c r="G55" s="11"/>
      <c r="H55" s="24"/>
      <c r="I55" s="22"/>
      <c r="J55" s="11"/>
      <c r="K55" s="24"/>
      <c r="L55" s="22"/>
      <c r="M55" s="11"/>
      <c r="N55" s="24"/>
      <c r="O55" s="22"/>
      <c r="P55" s="11"/>
      <c r="Q55" s="24"/>
      <c r="R55" s="22"/>
      <c r="S55" s="11"/>
      <c r="T55" s="24"/>
      <c r="U55" s="22"/>
    </row>
    <row r="56" spans="1:21" ht="15.75" customHeight="1">
      <c r="A56" s="27"/>
      <c r="D56" s="27"/>
      <c r="G56" s="27"/>
      <c r="J56" s="27"/>
      <c r="M56" s="27"/>
      <c r="P56" s="27"/>
      <c r="S56" s="27"/>
    </row>
    <row r="57" spans="1:21" ht="15.75" customHeight="1">
      <c r="A57" s="11" t="s">
        <v>23</v>
      </c>
      <c r="B57" s="9" t="s">
        <v>24</v>
      </c>
      <c r="C57" s="9" t="s">
        <v>25</v>
      </c>
      <c r="D57" s="11"/>
      <c r="E57" s="9"/>
      <c r="F57" s="9"/>
      <c r="G57" s="11"/>
      <c r="H57" s="9"/>
      <c r="I57" s="9"/>
      <c r="J57" s="11"/>
      <c r="K57" s="9"/>
      <c r="L57" s="9"/>
      <c r="M57" s="11"/>
      <c r="N57" s="9"/>
      <c r="O57" s="9"/>
      <c r="P57" s="11"/>
      <c r="Q57" s="9"/>
      <c r="R57" s="9"/>
      <c r="S57" s="11"/>
      <c r="T57" s="9"/>
      <c r="U57" s="9"/>
    </row>
    <row r="58" spans="1:21" ht="15.75" customHeight="1">
      <c r="A58" s="11">
        <v>0</v>
      </c>
      <c r="B58" s="9"/>
      <c r="C58" s="9"/>
      <c r="D58" s="11"/>
      <c r="E58" s="9"/>
      <c r="F58" s="9"/>
      <c r="G58" s="11"/>
      <c r="H58" s="9"/>
      <c r="I58" s="9"/>
      <c r="J58" s="11"/>
      <c r="K58" s="9"/>
      <c r="L58" s="9"/>
      <c r="M58" s="11"/>
      <c r="N58" s="9"/>
      <c r="O58" s="9"/>
      <c r="P58" s="11"/>
      <c r="Q58" s="9"/>
      <c r="R58" s="9"/>
      <c r="S58" s="11"/>
      <c r="T58" s="9"/>
      <c r="U58" s="9"/>
    </row>
    <row r="59" spans="1:21" ht="15.75" customHeight="1">
      <c r="A59" s="12"/>
      <c r="B59" s="9" t="s">
        <v>26</v>
      </c>
      <c r="C59" s="9" t="s">
        <v>27</v>
      </c>
      <c r="D59" s="12"/>
      <c r="E59" s="9"/>
      <c r="F59" s="9"/>
      <c r="G59" s="12"/>
      <c r="H59" s="9"/>
      <c r="I59" s="9"/>
      <c r="J59" s="12"/>
      <c r="K59" s="9"/>
      <c r="L59" s="9"/>
      <c r="M59" s="12"/>
      <c r="N59" s="9"/>
      <c r="O59" s="9"/>
      <c r="P59" s="12"/>
      <c r="Q59" s="9"/>
      <c r="R59" s="9"/>
      <c r="S59" s="12"/>
      <c r="T59" s="9"/>
      <c r="U59" s="9"/>
    </row>
    <row r="60" spans="1:21" ht="15.75" customHeight="1">
      <c r="A60" s="11">
        <v>0</v>
      </c>
      <c r="B60" s="9">
        <v>28098</v>
      </c>
      <c r="C60" s="9">
        <v>9901</v>
      </c>
      <c r="D60" s="11"/>
      <c r="E60" s="9"/>
      <c r="F60" s="9"/>
      <c r="G60" s="11"/>
      <c r="H60" s="9"/>
      <c r="I60" s="9"/>
      <c r="J60" s="11"/>
      <c r="K60" s="9"/>
      <c r="L60" s="9"/>
      <c r="M60" s="11"/>
      <c r="N60" s="9"/>
      <c r="O60" s="9"/>
      <c r="P60" s="11"/>
      <c r="Q60" s="9"/>
      <c r="R60" s="9"/>
      <c r="S60" s="11"/>
      <c r="T60" s="9"/>
      <c r="U60" s="9"/>
    </row>
    <row r="61" spans="1:21" ht="15.75" customHeight="1">
      <c r="A61" s="11">
        <v>1</v>
      </c>
      <c r="B61" s="9">
        <v>22025</v>
      </c>
      <c r="C61" s="9">
        <v>6471</v>
      </c>
      <c r="D61" s="11"/>
      <c r="E61" s="9"/>
      <c r="F61" s="9"/>
      <c r="G61" s="11"/>
      <c r="H61" s="9"/>
      <c r="I61" s="9"/>
      <c r="J61" s="11"/>
      <c r="K61" s="9"/>
      <c r="L61" s="9"/>
      <c r="M61" s="11"/>
      <c r="N61" s="9"/>
      <c r="O61" s="9"/>
      <c r="P61" s="11"/>
      <c r="Q61" s="9"/>
      <c r="R61" s="9"/>
      <c r="S61" s="11"/>
      <c r="T61" s="9"/>
      <c r="U61" s="9"/>
    </row>
    <row r="62" spans="1:21" ht="15.75" customHeight="1">
      <c r="A62" s="11">
        <v>2</v>
      </c>
      <c r="B62" s="9" t="s">
        <v>40</v>
      </c>
      <c r="C62" s="9"/>
      <c r="D62" s="11"/>
      <c r="E62" s="9"/>
      <c r="F62" s="9"/>
      <c r="G62" s="11"/>
      <c r="H62" s="9"/>
      <c r="I62" s="9"/>
      <c r="J62" s="11"/>
      <c r="K62" s="9"/>
      <c r="L62" s="9"/>
      <c r="M62" s="11"/>
      <c r="N62" s="9"/>
      <c r="O62" s="9"/>
      <c r="P62" s="11"/>
      <c r="Q62" s="9"/>
      <c r="R62" s="9"/>
      <c r="S62" s="11"/>
      <c r="T62" s="9"/>
      <c r="U62" s="9"/>
    </row>
    <row r="63" spans="1:21" ht="15.75" customHeight="1">
      <c r="A63" s="11">
        <v>3</v>
      </c>
      <c r="B63" s="9">
        <v>14371</v>
      </c>
      <c r="C63" s="9">
        <v>3174</v>
      </c>
      <c r="D63" s="11"/>
      <c r="E63" s="9"/>
      <c r="F63" s="9"/>
      <c r="G63" s="11"/>
      <c r="H63" s="9"/>
      <c r="I63" s="9"/>
      <c r="J63" s="11"/>
      <c r="K63" s="9"/>
      <c r="L63" s="9"/>
      <c r="M63" s="11"/>
      <c r="N63" s="9"/>
      <c r="O63" s="9"/>
      <c r="P63" s="11"/>
      <c r="Q63" s="9"/>
      <c r="R63" s="9"/>
      <c r="S63" s="11"/>
      <c r="T63" s="9"/>
      <c r="U63" s="9"/>
    </row>
    <row r="64" spans="1:21" ht="15.75" customHeight="1">
      <c r="A64" s="11">
        <v>4</v>
      </c>
      <c r="B64" s="9">
        <v>11882</v>
      </c>
      <c r="C64" s="9">
        <v>2124</v>
      </c>
      <c r="D64" s="11"/>
      <c r="E64" s="9"/>
      <c r="F64" s="9"/>
      <c r="G64" s="11"/>
      <c r="H64" s="9"/>
      <c r="I64" s="9"/>
      <c r="J64" s="11"/>
      <c r="K64" s="9"/>
      <c r="L64" s="9"/>
      <c r="M64" s="11"/>
      <c r="N64" s="9"/>
      <c r="O64" s="9"/>
      <c r="P64" s="11"/>
      <c r="Q64" s="9"/>
      <c r="R64" s="9"/>
      <c r="S64" s="11"/>
      <c r="T64" s="9"/>
      <c r="U64" s="9"/>
    </row>
    <row r="65" spans="1:21" ht="15.75" customHeight="1">
      <c r="A65" s="11">
        <v>5</v>
      </c>
      <c r="B65" s="9">
        <v>9922</v>
      </c>
      <c r="C65" s="9">
        <v>1589</v>
      </c>
      <c r="D65" s="11"/>
      <c r="E65" s="9"/>
      <c r="F65" s="9"/>
      <c r="G65" s="11"/>
      <c r="H65" s="9"/>
      <c r="I65" s="9"/>
      <c r="J65" s="11"/>
      <c r="K65" s="9"/>
      <c r="L65" s="9"/>
      <c r="M65" s="11"/>
      <c r="N65" s="9"/>
      <c r="O65" s="9"/>
      <c r="P65" s="11"/>
      <c r="Q65" s="9"/>
      <c r="R65" s="9"/>
      <c r="S65" s="11"/>
      <c r="T65" s="9"/>
      <c r="U65" s="9"/>
    </row>
    <row r="66" spans="1:21" ht="15.75" customHeight="1">
      <c r="A66" s="30" t="s">
        <v>20</v>
      </c>
      <c r="B66" s="26">
        <f t="shared" ref="B66:C66" si="19">1-(B65/B60)</f>
        <v>0.64687878140792932</v>
      </c>
      <c r="C66" s="26">
        <f t="shared" si="19"/>
        <v>0.83951116048883945</v>
      </c>
      <c r="D66" s="27"/>
      <c r="G66" s="27"/>
      <c r="J66" s="27"/>
      <c r="M66" s="27"/>
      <c r="P66" s="27"/>
      <c r="S66" s="27"/>
    </row>
    <row r="67" spans="1:21" ht="15.75" customHeight="1">
      <c r="A67" s="46" t="s">
        <v>32</v>
      </c>
      <c r="B67" s="43" t="s">
        <v>39</v>
      </c>
      <c r="C67" s="34"/>
      <c r="D67" s="32"/>
      <c r="E67" s="33"/>
      <c r="F67" s="34"/>
      <c r="G67" s="32"/>
      <c r="H67" s="33"/>
      <c r="I67" s="34"/>
      <c r="J67" s="32"/>
      <c r="K67" s="33"/>
      <c r="L67" s="34"/>
      <c r="M67" s="32"/>
      <c r="N67" s="33"/>
      <c r="O67" s="34"/>
      <c r="P67" s="32"/>
      <c r="Q67" s="33"/>
      <c r="R67" s="34"/>
      <c r="S67" s="32"/>
      <c r="T67" s="33"/>
      <c r="U67" s="34"/>
    </row>
    <row r="70" spans="1:21" ht="15.75" customHeight="1">
      <c r="A70" s="1" t="s">
        <v>0</v>
      </c>
      <c r="B70" s="2" t="s">
        <v>1</v>
      </c>
      <c r="C70" s="2"/>
      <c r="D70" s="1" t="s">
        <v>0</v>
      </c>
      <c r="E70" s="2" t="s">
        <v>1</v>
      </c>
      <c r="F70" s="2"/>
      <c r="G70" s="1" t="s">
        <v>0</v>
      </c>
      <c r="H70" s="2" t="s">
        <v>1</v>
      </c>
      <c r="I70" s="2"/>
      <c r="J70" s="1" t="s">
        <v>0</v>
      </c>
      <c r="K70" s="2" t="s">
        <v>1</v>
      </c>
      <c r="L70" s="2"/>
      <c r="M70" s="1"/>
      <c r="N70" s="2"/>
      <c r="O70" s="2"/>
      <c r="P70" s="1"/>
      <c r="Q70" s="2"/>
      <c r="R70" s="2"/>
      <c r="S70" s="1"/>
      <c r="T70" s="2"/>
      <c r="U70" s="2"/>
    </row>
    <row r="71" spans="1:21" ht="15.75" customHeight="1">
      <c r="A71" s="7" t="s">
        <v>3</v>
      </c>
      <c r="B71" s="8">
        <v>2010</v>
      </c>
      <c r="C71" s="8"/>
      <c r="D71" s="7" t="s">
        <v>3</v>
      </c>
      <c r="E71" s="8">
        <v>2010</v>
      </c>
      <c r="F71" s="8"/>
      <c r="G71" s="7" t="s">
        <v>3</v>
      </c>
      <c r="H71" s="8">
        <v>2010</v>
      </c>
      <c r="I71" s="8"/>
      <c r="J71" s="7" t="s">
        <v>3</v>
      </c>
      <c r="K71" s="8">
        <v>2010</v>
      </c>
      <c r="L71" s="8"/>
      <c r="M71" s="7"/>
      <c r="N71" s="8"/>
      <c r="O71" s="8"/>
      <c r="P71" s="7"/>
      <c r="Q71" s="8"/>
      <c r="R71" s="8"/>
      <c r="S71" s="7"/>
      <c r="T71" s="8"/>
      <c r="U71" s="8"/>
    </row>
    <row r="72" spans="1:21" ht="15.75" customHeight="1">
      <c r="A72" s="12"/>
      <c r="B72" s="13"/>
      <c r="C72" s="13"/>
      <c r="D72" s="12"/>
      <c r="E72" s="13"/>
      <c r="F72" s="13"/>
      <c r="G72" s="12"/>
      <c r="H72" s="13"/>
      <c r="I72" s="13"/>
      <c r="J72" s="12"/>
      <c r="K72" s="13"/>
      <c r="L72" s="13"/>
      <c r="M72" s="12"/>
      <c r="N72" s="13"/>
      <c r="O72" s="13"/>
      <c r="P72" s="12"/>
      <c r="Q72" s="13"/>
      <c r="R72" s="13"/>
      <c r="S72" s="12"/>
      <c r="T72" s="13"/>
      <c r="U72" s="13"/>
    </row>
    <row r="73" spans="1:21" ht="15.75" customHeight="1">
      <c r="A73" s="11" t="s">
        <v>9</v>
      </c>
      <c r="B73" s="15">
        <v>42442</v>
      </c>
      <c r="C73" s="13"/>
      <c r="D73" s="11" t="s">
        <v>9</v>
      </c>
      <c r="E73" s="15">
        <v>42442</v>
      </c>
      <c r="F73" s="13"/>
      <c r="G73" s="11" t="s">
        <v>9</v>
      </c>
      <c r="H73" s="15">
        <v>42442</v>
      </c>
      <c r="I73" s="13"/>
      <c r="J73" s="11" t="s">
        <v>9</v>
      </c>
      <c r="K73" s="15">
        <v>42442</v>
      </c>
      <c r="L73" s="13"/>
      <c r="M73" s="11"/>
      <c r="N73" s="15"/>
      <c r="O73" s="13"/>
      <c r="P73" s="11"/>
      <c r="Q73" s="15"/>
      <c r="R73" s="13"/>
      <c r="S73" s="11"/>
      <c r="T73" s="15"/>
      <c r="U73" s="13"/>
    </row>
    <row r="74" spans="1:21" ht="15.75" customHeight="1">
      <c r="A74" s="7" t="s">
        <v>10</v>
      </c>
      <c r="B74" s="16">
        <v>0.3888888888888889</v>
      </c>
      <c r="C74" s="13"/>
      <c r="D74" s="7" t="s">
        <v>10</v>
      </c>
      <c r="E74" s="16">
        <v>0.39374999999999999</v>
      </c>
      <c r="F74" s="13"/>
      <c r="G74" s="7" t="s">
        <v>10</v>
      </c>
      <c r="H74" s="16">
        <v>0.39930555555555558</v>
      </c>
      <c r="I74" s="13"/>
      <c r="J74" s="7" t="s">
        <v>10</v>
      </c>
      <c r="K74" s="16">
        <v>0.40416666666666667</v>
      </c>
      <c r="L74" s="13"/>
      <c r="M74" s="7"/>
      <c r="N74" s="16"/>
      <c r="O74" s="13"/>
      <c r="P74" s="7"/>
      <c r="Q74" s="16"/>
      <c r="R74" s="13"/>
      <c r="S74" s="7"/>
      <c r="T74" s="16"/>
      <c r="U74" s="13"/>
    </row>
    <row r="75" spans="1:21" ht="15.75" customHeight="1">
      <c r="A75" s="11" t="s">
        <v>11</v>
      </c>
      <c r="B75" s="9"/>
      <c r="C75" s="20"/>
      <c r="D75" s="11" t="s">
        <v>11</v>
      </c>
      <c r="E75" s="9"/>
      <c r="F75" s="20"/>
      <c r="G75" s="11" t="s">
        <v>11</v>
      </c>
      <c r="H75" s="9"/>
      <c r="I75" s="20"/>
      <c r="J75" s="11" t="s">
        <v>11</v>
      </c>
      <c r="K75" s="9"/>
      <c r="L75" s="20"/>
      <c r="M75" s="11"/>
      <c r="N75" s="9"/>
      <c r="O75" s="20"/>
      <c r="P75" s="11"/>
      <c r="Q75" s="9"/>
      <c r="R75" s="20"/>
      <c r="S75" s="11"/>
      <c r="T75" s="9"/>
      <c r="U75" s="20"/>
    </row>
    <row r="76" spans="1:21" ht="15.75" customHeight="1">
      <c r="A76" s="11"/>
      <c r="B76" s="9"/>
      <c r="C76" s="9"/>
      <c r="D76" s="11"/>
      <c r="E76" s="9"/>
      <c r="F76" s="9"/>
      <c r="G76" s="11"/>
      <c r="H76" s="9"/>
      <c r="I76" s="9"/>
      <c r="J76" s="11"/>
      <c r="K76" s="9"/>
      <c r="L76" s="9"/>
      <c r="M76" s="11"/>
      <c r="N76" s="9"/>
      <c r="O76" s="9"/>
      <c r="P76" s="11"/>
      <c r="Q76" s="9"/>
      <c r="R76" s="9"/>
      <c r="S76" s="11"/>
      <c r="T76" s="9"/>
      <c r="U76" s="9"/>
    </row>
    <row r="77" spans="1:21" ht="15.75" customHeight="1">
      <c r="A77" s="11" t="s">
        <v>15</v>
      </c>
      <c r="B77" s="22">
        <v>21.6</v>
      </c>
      <c r="C77" s="9" t="s">
        <v>17</v>
      </c>
      <c r="D77" s="11" t="s">
        <v>15</v>
      </c>
      <c r="E77" s="22">
        <v>20.3</v>
      </c>
      <c r="F77" s="9" t="s">
        <v>17</v>
      </c>
      <c r="G77" s="11" t="s">
        <v>15</v>
      </c>
      <c r="H77" s="22">
        <v>21.2</v>
      </c>
      <c r="I77" s="9" t="s">
        <v>17</v>
      </c>
      <c r="J77" s="11" t="s">
        <v>15</v>
      </c>
      <c r="K77" s="22">
        <v>25.9</v>
      </c>
      <c r="L77" s="9" t="s">
        <v>17</v>
      </c>
      <c r="M77" s="11"/>
      <c r="N77" s="22"/>
      <c r="O77" s="9"/>
      <c r="P77" s="11"/>
      <c r="Q77" s="22"/>
      <c r="R77" s="9"/>
      <c r="S77" s="11"/>
      <c r="T77" s="22"/>
      <c r="U77" s="9"/>
    </row>
    <row r="78" spans="1:21" ht="15.75" customHeight="1">
      <c r="A78" s="11" t="s">
        <v>18</v>
      </c>
      <c r="B78" s="24">
        <v>0.64</v>
      </c>
      <c r="C78" s="22" t="s">
        <v>19</v>
      </c>
      <c r="D78" s="11" t="s">
        <v>18</v>
      </c>
      <c r="E78" s="24">
        <v>0.64</v>
      </c>
      <c r="F78" s="22" t="s">
        <v>19</v>
      </c>
      <c r="G78" s="11" t="s">
        <v>18</v>
      </c>
      <c r="H78" s="24">
        <v>0.64</v>
      </c>
      <c r="I78" s="22" t="s">
        <v>19</v>
      </c>
      <c r="J78" s="11" t="s">
        <v>18</v>
      </c>
      <c r="K78" s="24">
        <v>0.64</v>
      </c>
      <c r="L78" s="22" t="s">
        <v>19</v>
      </c>
      <c r="M78" s="11"/>
      <c r="N78" s="24"/>
      <c r="O78" s="22"/>
      <c r="P78" s="11"/>
      <c r="Q78" s="24"/>
      <c r="R78" s="22"/>
      <c r="S78" s="11"/>
      <c r="T78" s="24"/>
      <c r="U78" s="22"/>
    </row>
    <row r="79" spans="1:21" ht="15.75" customHeight="1">
      <c r="A79" s="27"/>
      <c r="D79" s="27"/>
      <c r="G79" s="27"/>
      <c r="J79" s="27"/>
      <c r="M79" s="27"/>
      <c r="P79" s="27"/>
      <c r="S79" s="27"/>
    </row>
    <row r="80" spans="1:21" ht="15.75" customHeight="1">
      <c r="A80" s="11" t="s">
        <v>23</v>
      </c>
      <c r="B80" s="9" t="s">
        <v>24</v>
      </c>
      <c r="C80" s="9" t="s">
        <v>25</v>
      </c>
      <c r="D80" s="11" t="s">
        <v>23</v>
      </c>
      <c r="E80" s="9" t="s">
        <v>24</v>
      </c>
      <c r="F80" s="9" t="s">
        <v>25</v>
      </c>
      <c r="G80" s="11" t="s">
        <v>23</v>
      </c>
      <c r="H80" s="9" t="s">
        <v>24</v>
      </c>
      <c r="I80" s="9" t="s">
        <v>25</v>
      </c>
      <c r="J80" s="11" t="s">
        <v>23</v>
      </c>
      <c r="K80" s="9" t="s">
        <v>24</v>
      </c>
      <c r="L80" s="9" t="s">
        <v>25</v>
      </c>
      <c r="M80" s="11"/>
      <c r="N80" s="9"/>
      <c r="O80" s="9"/>
      <c r="P80" s="11"/>
      <c r="Q80" s="9"/>
      <c r="R80" s="9"/>
      <c r="S80" s="11"/>
      <c r="T80" s="9"/>
      <c r="U80" s="9"/>
    </row>
    <row r="81" spans="1:21" ht="15.75" customHeight="1">
      <c r="A81" s="11">
        <v>0</v>
      </c>
      <c r="B81" s="9">
        <v>3899</v>
      </c>
      <c r="C81" s="9">
        <v>385</v>
      </c>
      <c r="D81" s="11">
        <v>0</v>
      </c>
      <c r="E81" s="9">
        <v>2355</v>
      </c>
      <c r="F81" s="9">
        <v>234</v>
      </c>
      <c r="G81" s="11">
        <v>0</v>
      </c>
      <c r="H81" s="9">
        <v>2306</v>
      </c>
      <c r="I81" s="9">
        <v>245</v>
      </c>
      <c r="J81" s="11">
        <v>0</v>
      </c>
      <c r="K81" s="9">
        <v>2254</v>
      </c>
      <c r="L81" s="9">
        <v>220</v>
      </c>
      <c r="M81" s="11"/>
      <c r="N81" s="9"/>
      <c r="O81" s="9"/>
      <c r="P81" s="11"/>
      <c r="Q81" s="9"/>
      <c r="R81" s="9"/>
      <c r="S81" s="11"/>
      <c r="T81" s="9"/>
      <c r="U81" s="9"/>
    </row>
    <row r="82" spans="1:21" ht="15.75" customHeight="1">
      <c r="A82" s="12"/>
      <c r="B82" s="9" t="s">
        <v>26</v>
      </c>
      <c r="C82" s="9" t="s">
        <v>27</v>
      </c>
      <c r="D82" s="12"/>
      <c r="E82" s="9" t="s">
        <v>26</v>
      </c>
      <c r="F82" s="9" t="s">
        <v>27</v>
      </c>
      <c r="G82" s="12"/>
      <c r="H82" s="9" t="s">
        <v>26</v>
      </c>
      <c r="I82" s="9" t="s">
        <v>27</v>
      </c>
      <c r="J82" s="12"/>
      <c r="K82" s="9" t="s">
        <v>26</v>
      </c>
      <c r="L82" s="9" t="s">
        <v>27</v>
      </c>
      <c r="M82" s="12"/>
      <c r="N82" s="9"/>
      <c r="O82" s="9"/>
      <c r="P82" s="12"/>
      <c r="Q82" s="9"/>
      <c r="R82" s="9"/>
      <c r="S82" s="12"/>
      <c r="T82" s="9"/>
      <c r="U82" s="9"/>
    </row>
    <row r="83" spans="1:21" ht="15.75" customHeight="1">
      <c r="A83" s="11">
        <v>0</v>
      </c>
      <c r="B83" s="9">
        <v>3769</v>
      </c>
      <c r="C83" s="9">
        <v>283</v>
      </c>
      <c r="D83" s="11">
        <v>0</v>
      </c>
      <c r="E83" s="9">
        <v>2520</v>
      </c>
      <c r="F83" s="9">
        <v>294</v>
      </c>
      <c r="G83" s="11">
        <v>0</v>
      </c>
      <c r="H83" s="9">
        <v>2492</v>
      </c>
      <c r="I83" s="9">
        <v>322</v>
      </c>
      <c r="J83" s="11">
        <v>0</v>
      </c>
      <c r="K83" s="9">
        <v>2142</v>
      </c>
      <c r="L83" s="9">
        <v>175</v>
      </c>
      <c r="M83" s="11"/>
      <c r="N83" s="9"/>
      <c r="O83" s="9"/>
      <c r="P83" s="11"/>
      <c r="Q83" s="9"/>
      <c r="R83" s="9"/>
      <c r="S83" s="11"/>
      <c r="T83" s="9"/>
      <c r="U83" s="9"/>
    </row>
    <row r="84" spans="1:21" ht="15.75" customHeight="1">
      <c r="A84" s="11">
        <v>1</v>
      </c>
      <c r="B84" s="9">
        <v>3311</v>
      </c>
      <c r="C84" s="9">
        <v>315</v>
      </c>
      <c r="D84" s="11">
        <v>1</v>
      </c>
      <c r="E84" s="9">
        <v>2282</v>
      </c>
      <c r="F84" s="9">
        <v>266</v>
      </c>
      <c r="G84" s="11">
        <v>1</v>
      </c>
      <c r="H84" s="9">
        <v>2387</v>
      </c>
      <c r="I84" s="9">
        <v>304</v>
      </c>
      <c r="J84" s="11">
        <v>1</v>
      </c>
      <c r="K84" s="9">
        <v>1984</v>
      </c>
      <c r="L84" s="9">
        <v>213</v>
      </c>
      <c r="M84" s="11"/>
      <c r="N84" s="9"/>
      <c r="O84" s="9"/>
      <c r="P84" s="11"/>
      <c r="Q84" s="9"/>
      <c r="R84" s="9"/>
      <c r="S84" s="11"/>
      <c r="T84" s="9"/>
      <c r="U84" s="9"/>
    </row>
    <row r="85" spans="1:21" ht="15.75" customHeight="1">
      <c r="A85" s="11">
        <v>2</v>
      </c>
      <c r="B85" s="9">
        <v>2723</v>
      </c>
      <c r="C85" s="9">
        <v>206</v>
      </c>
      <c r="D85" s="11">
        <v>2</v>
      </c>
      <c r="E85" s="9">
        <v>2138</v>
      </c>
      <c r="F85" s="9">
        <v>185</v>
      </c>
      <c r="G85" s="11">
        <v>2</v>
      </c>
      <c r="H85" s="9">
        <v>2261</v>
      </c>
      <c r="I85" s="9">
        <v>224</v>
      </c>
      <c r="J85" s="11">
        <v>2</v>
      </c>
      <c r="K85" s="9">
        <v>2016</v>
      </c>
      <c r="L85" s="9">
        <v>166</v>
      </c>
      <c r="M85" s="11"/>
      <c r="N85" s="9"/>
      <c r="O85" s="9"/>
      <c r="P85" s="11"/>
      <c r="Q85" s="9"/>
      <c r="R85" s="9"/>
      <c r="S85" s="11"/>
      <c r="T85" s="9"/>
      <c r="U85" s="9"/>
    </row>
    <row r="86" spans="1:21" ht="15.75" customHeight="1">
      <c r="A86" s="11">
        <v>3</v>
      </c>
      <c r="B86" s="9">
        <v>2765</v>
      </c>
      <c r="C86" s="9">
        <v>189</v>
      </c>
      <c r="D86" s="11">
        <v>3</v>
      </c>
      <c r="E86" s="9">
        <v>2229</v>
      </c>
      <c r="F86" s="9">
        <v>164</v>
      </c>
      <c r="G86" s="11">
        <v>3</v>
      </c>
      <c r="H86" s="9">
        <v>2198</v>
      </c>
      <c r="I86" s="9">
        <v>213</v>
      </c>
      <c r="J86" s="11">
        <v>3</v>
      </c>
      <c r="K86" s="9">
        <v>2075</v>
      </c>
      <c r="L86" s="9">
        <v>161</v>
      </c>
      <c r="M86" s="11"/>
      <c r="N86" s="9"/>
      <c r="O86" s="9"/>
      <c r="P86" s="11"/>
      <c r="Q86" s="9"/>
      <c r="R86" s="9"/>
      <c r="S86" s="11"/>
      <c r="T86" s="9"/>
      <c r="U86" s="9"/>
    </row>
    <row r="87" spans="1:21" ht="15.75" customHeight="1">
      <c r="A87" s="11">
        <v>4</v>
      </c>
      <c r="B87" s="9">
        <v>2394</v>
      </c>
      <c r="C87" s="9">
        <v>143</v>
      </c>
      <c r="D87" s="11">
        <v>4</v>
      </c>
      <c r="E87" s="9">
        <v>1848</v>
      </c>
      <c r="F87" s="9">
        <v>164</v>
      </c>
      <c r="G87" s="11">
        <v>4</v>
      </c>
      <c r="H87" s="9">
        <v>1984</v>
      </c>
      <c r="I87" s="9">
        <v>164</v>
      </c>
      <c r="J87" s="11">
        <v>4</v>
      </c>
      <c r="K87" s="9">
        <v>1876</v>
      </c>
      <c r="L87" s="9">
        <v>91</v>
      </c>
      <c r="M87" s="11"/>
      <c r="N87" s="9"/>
      <c r="O87" s="9"/>
      <c r="P87" s="11"/>
      <c r="Q87" s="9"/>
      <c r="R87" s="9"/>
      <c r="S87" s="11"/>
      <c r="T87" s="9"/>
      <c r="U87" s="9"/>
    </row>
    <row r="88" spans="1:21" ht="15.75" customHeight="1">
      <c r="A88" s="11">
        <v>5</v>
      </c>
      <c r="B88" s="9">
        <v>2233</v>
      </c>
      <c r="C88" s="9">
        <v>108</v>
      </c>
      <c r="D88" s="11">
        <v>5</v>
      </c>
      <c r="E88" s="9">
        <v>1788</v>
      </c>
      <c r="F88" s="9">
        <v>140</v>
      </c>
      <c r="G88" s="11">
        <v>5</v>
      </c>
      <c r="H88" s="9">
        <v>1851</v>
      </c>
      <c r="I88" s="9">
        <v>171</v>
      </c>
      <c r="J88" s="11">
        <v>5</v>
      </c>
      <c r="K88" s="9">
        <v>1684</v>
      </c>
      <c r="L88" s="9">
        <v>105</v>
      </c>
      <c r="M88" s="11"/>
      <c r="N88" s="9"/>
      <c r="O88" s="9"/>
      <c r="P88" s="11"/>
      <c r="Q88" s="9"/>
      <c r="R88" s="9"/>
      <c r="S88" s="11"/>
      <c r="T88" s="9"/>
      <c r="U88" s="9"/>
    </row>
    <row r="89" spans="1:21" ht="15.75" customHeight="1">
      <c r="A89" s="30" t="s">
        <v>20</v>
      </c>
      <c r="B89" s="26">
        <f t="shared" ref="B89:C89" si="20">1-(B88/B83)</f>
        <v>0.40753515521358452</v>
      </c>
      <c r="C89" s="26">
        <f t="shared" si="20"/>
        <v>0.61837455830388688</v>
      </c>
      <c r="D89" s="30" t="s">
        <v>20</v>
      </c>
      <c r="E89" s="26">
        <f t="shared" ref="E89:F89" si="21">1-(E88/E83)</f>
        <v>0.29047619047619044</v>
      </c>
      <c r="F89" s="26">
        <f t="shared" si="21"/>
        <v>0.52380952380952384</v>
      </c>
      <c r="G89" s="30" t="s">
        <v>20</v>
      </c>
      <c r="H89" s="26">
        <f t="shared" ref="H89:I89" si="22">1-(H88/H83)</f>
        <v>0.257223113964687</v>
      </c>
      <c r="I89" s="26">
        <f t="shared" si="22"/>
        <v>0.46894409937888204</v>
      </c>
      <c r="J89" s="30" t="s">
        <v>20</v>
      </c>
      <c r="K89" s="26">
        <f t="shared" ref="K89:L89" si="23">1-(K88/K83)</f>
        <v>0.21381886087768442</v>
      </c>
      <c r="L89" s="26">
        <f t="shared" si="23"/>
        <v>0.4</v>
      </c>
      <c r="M89" s="27"/>
      <c r="P89" s="27"/>
      <c r="S89" s="27"/>
    </row>
    <row r="90" spans="1:21" ht="15.75" customHeight="1">
      <c r="A90" s="32" t="s">
        <v>32</v>
      </c>
      <c r="B90" s="33" t="s">
        <v>41</v>
      </c>
      <c r="C90" s="34"/>
      <c r="D90" s="32" t="s">
        <v>32</v>
      </c>
      <c r="E90" s="33" t="s">
        <v>41</v>
      </c>
      <c r="F90" s="34"/>
      <c r="G90" s="32" t="s">
        <v>32</v>
      </c>
      <c r="H90" s="33" t="s">
        <v>41</v>
      </c>
      <c r="I90" s="34"/>
      <c r="J90" s="32" t="s">
        <v>32</v>
      </c>
      <c r="K90" s="33" t="s">
        <v>41</v>
      </c>
      <c r="L90" s="34"/>
      <c r="M90" s="32"/>
      <c r="N90" s="33"/>
      <c r="O90" s="34"/>
      <c r="P90" s="32"/>
      <c r="Q90" s="33"/>
      <c r="R90" s="34"/>
      <c r="S90" s="32"/>
      <c r="T90" s="33"/>
      <c r="U90" s="34"/>
    </row>
  </sheetData>
  <hyperlinks>
    <hyperlink ref="C6" r:id="rId1"/>
    <hyperlink ref="G6" r:id="rId2"/>
    <hyperlink ref="B28" r:id="rId3"/>
    <hyperlink ref="E28" r:id="rId4"/>
    <hyperlink ref="H28" r:id="rId5"/>
    <hyperlink ref="K28" r:id="rId6"/>
    <hyperlink ref="N28" r:id="rId7"/>
    <hyperlink ref="Q28" r:id="rId8"/>
    <hyperlink ref="T28" r:id="rId9"/>
    <hyperlink ref="B52" r:id="rId10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Thomas</cp:lastModifiedBy>
  <dcterms:created xsi:type="dcterms:W3CDTF">2016-07-01T04:16:32Z</dcterms:created>
  <dcterms:modified xsi:type="dcterms:W3CDTF">2016-07-01T05:10:26Z</dcterms:modified>
</cp:coreProperties>
</file>